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VV" sheetId="1" r:id="rId1"/>
  </sheets>
  <definedNames>
    <definedName name="fakt1R">#REF!</definedName>
    <definedName name="_xlnm.Print_Titles" localSheetId="0">'VV'!$8:$10</definedName>
    <definedName name="_xlnm.Print_Area" localSheetId="0">'VV'!$A:$O</definedName>
  </definedNames>
  <calcPr fullCalcOnLoad="1"/>
</workbook>
</file>

<file path=xl/sharedStrings.xml><?xml version="1.0" encoding="utf-8"?>
<sst xmlns="http://schemas.openxmlformats.org/spreadsheetml/2006/main" count="144" uniqueCount="93">
  <si>
    <t>a</t>
  </si>
  <si>
    <t>DPH</t>
  </si>
  <si>
    <t>Obdobie</t>
  </si>
  <si>
    <t>Mesiac 2011</t>
  </si>
  <si>
    <t>Projektant:</t>
  </si>
  <si>
    <t>Konštrukcie</t>
  </si>
  <si>
    <t>D</t>
  </si>
  <si>
    <t>E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</si>
  <si>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</si>
  <si>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</si>
  <si>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</si>
  <si>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</si>
  <si>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</si>
  <si>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</si>
  <si>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</si>
  <si>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</si>
  <si>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</si>
  <si>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</si>
  <si>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</si>
  <si>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</si>
  <si>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</si>
  <si>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</si>
  <si>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</si>
  <si>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</si>
  <si>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</si>
  <si>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</si>
  <si>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</si>
  <si>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</si>
  <si>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</si>
  <si>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</si>
  <si>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</si>
  <si>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</si>
  <si>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</si>
  <si>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</si>
  <si>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</si>
  <si>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</si>
  <si>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</si>
  <si>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</si>
  <si>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</si>
  <si>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Odberateľ: mesto Žilina </t>
  </si>
  <si>
    <t xml:space="preserve">Spracoval:                                         </t>
  </si>
  <si>
    <t xml:space="preserve">JKSO : </t>
  </si>
  <si>
    <t>PRÁCE A DODÁVKY HSV</t>
  </si>
  <si>
    <t>m2</t>
  </si>
  <si>
    <t xml:space="preserve">                    </t>
  </si>
  <si>
    <t>I</t>
  </si>
  <si>
    <t>t</t>
  </si>
  <si>
    <t>"stratné 2%"   411,717"m2"*1,02 =   419,951</t>
  </si>
  <si>
    <t>m3</t>
  </si>
  <si>
    <t xml:space="preserve">PRÁCE A DODÁVKY INÉ  spolu: </t>
  </si>
  <si>
    <t>Za rozpočet celkom</t>
  </si>
  <si>
    <t xml:space="preserve">Dátum: </t>
  </si>
  <si>
    <t>1- Zemné práce</t>
  </si>
  <si>
    <t>001</t>
  </si>
  <si>
    <t>121101111</t>
  </si>
  <si>
    <t>Odstránenie ornice s vodor.premiestn. Na hromady, so zložením na vzdialenosť do 100 m a do 100 m3</t>
  </si>
  <si>
    <t>131201101</t>
  </si>
  <si>
    <t>Výkop nezapaženej jamy v horninen 3, do 100 m3</t>
  </si>
  <si>
    <t>132101101</t>
  </si>
  <si>
    <t>Výkop rýhy do šírky 600 mm v horn.1a2 do 100 m3</t>
  </si>
  <si>
    <t>583</t>
  </si>
  <si>
    <t>5834354400</t>
  </si>
  <si>
    <t xml:space="preserve">Kamenivo drvené hrubé 16-32 b </t>
  </si>
  <si>
    <t>5833310100</t>
  </si>
  <si>
    <t>Kamenivo ťažené hrubé 4-8 b</t>
  </si>
  <si>
    <t>231</t>
  </si>
  <si>
    <t>182001111</t>
  </si>
  <si>
    <t>Plošná úprava terénu pri nerovnostiach terénu nad 50-100 mm v rovine, alebo na svahu do 1:5</t>
  </si>
  <si>
    <t>2- Zakladanie</t>
  </si>
  <si>
    <t>011</t>
  </si>
  <si>
    <t>273313611</t>
  </si>
  <si>
    <t>Betón základových dosiek, prostý tr.C 16/20</t>
  </si>
  <si>
    <t>286</t>
  </si>
  <si>
    <t>28600162240</t>
  </si>
  <si>
    <t>Drenážna rúra DN 100/50m PIPELIFE</t>
  </si>
  <si>
    <t xml:space="preserve">m </t>
  </si>
  <si>
    <t>273313821</t>
  </si>
  <si>
    <t>Betónovanie základových dosiek z betónu prostého</t>
  </si>
  <si>
    <t>5- Komunikácie</t>
  </si>
  <si>
    <t>221</t>
  </si>
  <si>
    <t>564571115</t>
  </si>
  <si>
    <t>Zhotovenie podsypu alebo podkladu zo sypaniny, po zhutnení hr. 290 mm</t>
  </si>
  <si>
    <t>8- Rúrové vedenie</t>
  </si>
  <si>
    <t>271</t>
  </si>
  <si>
    <t>871313121</t>
  </si>
  <si>
    <t>Montáž drenážneho potrubia v otvorenom výkope v sklone do 20%</t>
  </si>
  <si>
    <t>581</t>
  </si>
  <si>
    <t>5845430000</t>
  </si>
  <si>
    <t>Piesok kremičitý</t>
  </si>
  <si>
    <t>693</t>
  </si>
  <si>
    <t>6936651600</t>
  </si>
  <si>
    <t>Geotextília netkaná polypropylénová Tatratex PP 500</t>
  </si>
  <si>
    <t xml:space="preserve">Stavba : Plocha pre požiarnikov, volejbalové ihrisko Mojšová Lúčka 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</si>
</sst>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84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6.7109375" style="15" customWidth="1"/>
    <col min="2" max="2" width="3.7109375" style="16" customWidth="1"/>
    <col min="3" max="3" width="13.00390625" style="17" customWidth="1"/>
    <col min="4" max="4" width="35.7109375" style="34" customWidth="1"/>
    <col min="5" max="5" width="10.7109375" style="19" customWidth="1"/>
    <col min="6" max="6" width="5.28125" style="18" customWidth="1"/>
    <col min="7" max="7" width="8.7109375" style="20" customWidth="1"/>
    <col min="8" max="9" width="9.7109375" style="20" hidden="1" customWidth="1"/>
    <col min="10" max="10" width="9.7109375" style="20" customWidth="1"/>
    <col min="11" max="11" width="7.421875" style="21" hidden="1" customWidth="1"/>
    <col min="12" max="12" width="8.28125" style="21" hidden="1" customWidth="1"/>
    <col min="13" max="13" width="9.140625" style="19" hidden="1" customWidth="1"/>
    <col min="14" max="14" width="7.00390625" style="19" hidden="1" customWidth="1"/>
    <col min="15" max="15" width="3.57421875" style="18" customWidth="1"/>
    <col min="16" max="16" width="12.7109375" style="18" hidden="1" customWidth="1"/>
    <col min="17" max="19" width="13.28125" style="19" hidden="1" customWidth="1"/>
    <col min="20" max="20" width="10.57421875" style="22" hidden="1" customWidth="1"/>
    <col min="21" max="21" width="10.28125" style="22" hidden="1" customWidth="1"/>
    <col min="22" max="22" width="5.7109375" style="22" hidden="1" customWidth="1"/>
    <col min="23" max="23" width="8.7109375" style="18" customWidth="1"/>
    <col min="24" max="27" width="9.140625" style="18" customWidth="1"/>
    <col min="28" max="16384" width="9.140625" style="1" customWidth="1"/>
  </cols>
  <sheetData>
    <row r="1" spans="1:27" ht="12.75">
      <c r="A1" s="9" t="s">
        <v>39</v>
      </c>
      <c r="B1" s="1"/>
      <c r="C1" s="1"/>
      <c r="D1" s="1"/>
      <c r="E1" s="9" t="s">
        <v>40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23" t="s">
        <v>2</v>
      </c>
      <c r="X1" s="1"/>
      <c r="Y1" s="1"/>
      <c r="Z1" s="1"/>
      <c r="AA1" s="1"/>
    </row>
    <row r="2" spans="1:27" ht="12.75">
      <c r="A2" s="9" t="s">
        <v>4</v>
      </c>
      <c r="B2" s="1"/>
      <c r="C2" s="1"/>
      <c r="D2" s="1"/>
      <c r="E2" s="9" t="s">
        <v>41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24"/>
      <c r="X2" s="1"/>
      <c r="Y2" s="1"/>
      <c r="Z2" s="1"/>
      <c r="AA2" s="1"/>
    </row>
    <row r="3" spans="1:27" ht="12.75">
      <c r="A3" s="9" t="s">
        <v>8</v>
      </c>
      <c r="B3" s="1"/>
      <c r="C3" s="1"/>
      <c r="D3" s="1"/>
      <c r="E3" s="9" t="s">
        <v>51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24" t="s">
        <v>3</v>
      </c>
      <c r="X3" s="1"/>
      <c r="Y3" s="1"/>
      <c r="Z3" s="1"/>
      <c r="AA3" s="1"/>
    </row>
    <row r="4" spans="1:2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24"/>
      <c r="X4" s="1"/>
      <c r="Y4" s="1"/>
      <c r="Z4" s="1"/>
      <c r="AA4" s="1"/>
    </row>
    <row r="5" spans="1:27" ht="12.75">
      <c r="A5" s="9" t="s">
        <v>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24" t="s">
        <v>3</v>
      </c>
      <c r="X5" s="1"/>
      <c r="Y5" s="1"/>
      <c r="Z5" s="1"/>
      <c r="AA5" s="1"/>
    </row>
    <row r="6" spans="1:27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</row>
    <row r="7" spans="1:27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</row>
    <row r="8" spans="1:27" ht="14.25" thickBot="1">
      <c r="A8" s="1"/>
      <c r="B8" s="2"/>
      <c r="C8" s="3"/>
      <c r="D8" s="4"/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</row>
    <row r="9" spans="1:27" ht="13.5" thickTop="1">
      <c r="A9" s="27" t="s">
        <v>14</v>
      </c>
      <c r="B9" s="27" t="s">
        <v>15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  <c r="H9" s="27" t="s">
        <v>5</v>
      </c>
      <c r="I9" s="27" t="s">
        <v>9</v>
      </c>
      <c r="J9" s="27" t="s">
        <v>10</v>
      </c>
      <c r="K9" s="28" t="s">
        <v>11</v>
      </c>
      <c r="L9" s="29"/>
      <c r="M9" s="30" t="s">
        <v>12</v>
      </c>
      <c r="N9" s="29"/>
      <c r="O9" s="27" t="s">
        <v>1</v>
      </c>
      <c r="P9" s="25" t="s">
        <v>21</v>
      </c>
      <c r="Q9" s="10" t="s">
        <v>18</v>
      </c>
      <c r="R9" s="10" t="s">
        <v>18</v>
      </c>
      <c r="S9" s="11" t="s">
        <v>18</v>
      </c>
      <c r="T9" s="14" t="s">
        <v>22</v>
      </c>
      <c r="U9" s="14" t="s">
        <v>23</v>
      </c>
      <c r="V9" s="14" t="s">
        <v>24</v>
      </c>
      <c r="W9" s="1"/>
      <c r="X9" s="1"/>
      <c r="Y9" s="1"/>
      <c r="Z9" s="1"/>
      <c r="AA9" s="1"/>
    </row>
    <row r="10" spans="1:27" ht="13.5" thickBot="1">
      <c r="A10" s="31" t="s">
        <v>25</v>
      </c>
      <c r="B10" s="31" t="s">
        <v>26</v>
      </c>
      <c r="C10" s="32"/>
      <c r="D10" s="31" t="s">
        <v>27</v>
      </c>
      <c r="E10" s="31" t="s">
        <v>28</v>
      </c>
      <c r="F10" s="31" t="s">
        <v>29</v>
      </c>
      <c r="G10" s="31" t="s">
        <v>30</v>
      </c>
      <c r="H10" s="31" t="s">
        <v>31</v>
      </c>
      <c r="I10" s="31" t="s">
        <v>13</v>
      </c>
      <c r="J10" s="31"/>
      <c r="K10" s="31" t="s">
        <v>20</v>
      </c>
      <c r="L10" s="31" t="s">
        <v>10</v>
      </c>
      <c r="M10" s="33" t="s">
        <v>20</v>
      </c>
      <c r="N10" s="31" t="s">
        <v>10</v>
      </c>
      <c r="O10" s="31" t="s">
        <v>32</v>
      </c>
      <c r="P10" s="26"/>
      <c r="Q10" s="12" t="s">
        <v>33</v>
      </c>
      <c r="R10" s="12" t="s">
        <v>34</v>
      </c>
      <c r="S10" s="13" t="s">
        <v>35</v>
      </c>
      <c r="T10" s="14" t="s">
        <v>36</v>
      </c>
      <c r="U10" s="14" t="s">
        <v>37</v>
      </c>
      <c r="V10" s="14" t="s">
        <v>38</v>
      </c>
      <c r="W10" s="1"/>
      <c r="X10" s="1"/>
      <c r="Y10" s="1"/>
      <c r="Z10" s="1"/>
      <c r="AA10" s="1"/>
    </row>
    <row r="11" ht="13.5" thickTop="1"/>
    <row r="12" spans="2:10" ht="12.75">
      <c r="B12" s="35" t="s">
        <v>42</v>
      </c>
      <c r="J12" s="20">
        <f>SUM(J14:J39)</f>
        <v>0</v>
      </c>
    </row>
    <row r="13" ht="12.75">
      <c r="B13" s="17" t="s">
        <v>52</v>
      </c>
    </row>
    <row r="14" spans="1:22" ht="25.5">
      <c r="A14" s="15">
        <v>1</v>
      </c>
      <c r="B14" s="16" t="s">
        <v>53</v>
      </c>
      <c r="C14" s="17" t="s">
        <v>54</v>
      </c>
      <c r="D14" s="34" t="s">
        <v>55</v>
      </c>
      <c r="E14" s="19">
        <v>26.5</v>
      </c>
      <c r="F14" s="18" t="s">
        <v>48</v>
      </c>
      <c r="G14" s="20">
        <v>0</v>
      </c>
      <c r="H14" s="20">
        <f>ROUND(E14*G14,2)</f>
        <v>0</v>
      </c>
      <c r="J14" s="20">
        <f>ROUND(E14*G14,2)</f>
        <v>0</v>
      </c>
      <c r="M14" s="19">
        <v>0.007</v>
      </c>
      <c r="N14" s="19">
        <f>E14*M14</f>
        <v>0.1855</v>
      </c>
      <c r="O14" s="18">
        <v>20</v>
      </c>
      <c r="P14" s="18" t="s">
        <v>44</v>
      </c>
      <c r="V14" s="22" t="s">
        <v>45</v>
      </c>
    </row>
    <row r="15" ht="12.75">
      <c r="V15" s="22" t="s">
        <v>0</v>
      </c>
    </row>
    <row r="16" spans="1:22" ht="12.75">
      <c r="A16" s="15">
        <v>2</v>
      </c>
      <c r="B16" s="16" t="s">
        <v>53</v>
      </c>
      <c r="C16" s="17" t="s">
        <v>56</v>
      </c>
      <c r="D16" s="34" t="s">
        <v>57</v>
      </c>
      <c r="E16" s="19">
        <v>95</v>
      </c>
      <c r="F16" s="18" t="s">
        <v>48</v>
      </c>
      <c r="G16" s="20">
        <v>0</v>
      </c>
      <c r="H16" s="20">
        <f>ROUND(E16*G16,2)</f>
        <v>0</v>
      </c>
      <c r="J16" s="20">
        <f>ROUND(E16*G16,2)</f>
        <v>0</v>
      </c>
      <c r="M16" s="19">
        <v>0.003</v>
      </c>
      <c r="N16" s="19">
        <f>E16*M16</f>
        <v>0.28500000000000003</v>
      </c>
      <c r="O16" s="18">
        <v>20</v>
      </c>
      <c r="P16" s="18" t="s">
        <v>44</v>
      </c>
      <c r="V16" s="22" t="s">
        <v>45</v>
      </c>
    </row>
    <row r="17" ht="12.75">
      <c r="V17" s="22" t="s">
        <v>0</v>
      </c>
    </row>
    <row r="18" spans="1:22" ht="12.75">
      <c r="A18" s="15">
        <v>3</v>
      </c>
      <c r="B18" s="16" t="s">
        <v>53</v>
      </c>
      <c r="C18" s="17" t="s">
        <v>58</v>
      </c>
      <c r="D18" s="34" t="s">
        <v>59</v>
      </c>
      <c r="E18" s="19">
        <v>4.8</v>
      </c>
      <c r="F18" s="18" t="s">
        <v>48</v>
      </c>
      <c r="G18" s="20">
        <v>0</v>
      </c>
      <c r="H18" s="20">
        <f>ROUND(E18*G18,2)</f>
        <v>0</v>
      </c>
      <c r="J18" s="20">
        <f>ROUND(E18*G18,2)</f>
        <v>0</v>
      </c>
      <c r="M18" s="19">
        <v>0.004</v>
      </c>
      <c r="N18" s="19">
        <f>E18*M18</f>
        <v>0.0192</v>
      </c>
      <c r="O18" s="18">
        <v>20</v>
      </c>
      <c r="P18" s="18" t="s">
        <v>44</v>
      </c>
      <c r="V18" s="22" t="s">
        <v>45</v>
      </c>
    </row>
    <row r="19" ht="12.75">
      <c r="V19" s="22" t="s">
        <v>0</v>
      </c>
    </row>
    <row r="20" spans="1:22" ht="12.75">
      <c r="A20" s="15">
        <v>4</v>
      </c>
      <c r="B20" s="16" t="s">
        <v>60</v>
      </c>
      <c r="C20" s="17" t="s">
        <v>61</v>
      </c>
      <c r="D20" s="34" t="s">
        <v>62</v>
      </c>
      <c r="E20" s="19">
        <v>54.2</v>
      </c>
      <c r="F20" s="18" t="s">
        <v>46</v>
      </c>
      <c r="G20" s="20">
        <v>0</v>
      </c>
      <c r="H20" s="20">
        <f>ROUND(E20*G20,2)</f>
        <v>0</v>
      </c>
      <c r="J20" s="20">
        <f>ROUND(E20*G20,2)</f>
        <v>0</v>
      </c>
      <c r="M20" s="19">
        <v>0.002</v>
      </c>
      <c r="N20" s="19">
        <f>E20*M20</f>
        <v>0.10840000000000001</v>
      </c>
      <c r="O20" s="18">
        <v>20</v>
      </c>
      <c r="P20" s="18" t="s">
        <v>44</v>
      </c>
      <c r="V20" s="22" t="s">
        <v>45</v>
      </c>
    </row>
    <row r="21" spans="7:22" ht="12.75">
      <c r="G21" s="20">
        <v>0</v>
      </c>
      <c r="V21" s="22" t="s">
        <v>0</v>
      </c>
    </row>
    <row r="22" spans="1:22" ht="12.75">
      <c r="A22" s="15">
        <v>5</v>
      </c>
      <c r="B22" s="16" t="s">
        <v>60</v>
      </c>
      <c r="C22" s="17" t="s">
        <v>63</v>
      </c>
      <c r="D22" s="34" t="s">
        <v>64</v>
      </c>
      <c r="E22" s="19">
        <v>8.5</v>
      </c>
      <c r="F22" s="18" t="s">
        <v>46</v>
      </c>
      <c r="G22" s="20">
        <v>0</v>
      </c>
      <c r="H22" s="20">
        <f>ROUND(E22*G22,2)</f>
        <v>0</v>
      </c>
      <c r="J22" s="20">
        <f>ROUND(E22*G22,2)</f>
        <v>0</v>
      </c>
      <c r="M22" s="19">
        <v>0.001</v>
      </c>
      <c r="N22" s="19">
        <f>E22*M22</f>
        <v>0.0085</v>
      </c>
      <c r="O22" s="18">
        <v>20</v>
      </c>
      <c r="P22" s="18" t="s">
        <v>44</v>
      </c>
      <c r="V22" s="22" t="s">
        <v>45</v>
      </c>
    </row>
    <row r="23" spans="1:22" ht="25.5">
      <c r="A23" s="15">
        <v>12</v>
      </c>
      <c r="B23" s="16" t="s">
        <v>65</v>
      </c>
      <c r="C23" s="17" t="s">
        <v>66</v>
      </c>
      <c r="D23" s="34" t="s">
        <v>67</v>
      </c>
      <c r="E23" s="19">
        <v>100</v>
      </c>
      <c r="F23" s="18" t="s">
        <v>43</v>
      </c>
      <c r="G23" s="20">
        <v>0</v>
      </c>
      <c r="H23" s="20">
        <f>ROUND(E23*G23,2)</f>
        <v>0</v>
      </c>
      <c r="J23" s="20">
        <f>ROUND(E23*G23,2)</f>
        <v>0</v>
      </c>
      <c r="M23" s="19">
        <v>0.002</v>
      </c>
      <c r="N23" s="19">
        <f>E23*M23</f>
        <v>0.2</v>
      </c>
      <c r="O23" s="18">
        <v>20</v>
      </c>
      <c r="P23" s="18" t="s">
        <v>44</v>
      </c>
      <c r="V23" s="22" t="s">
        <v>45</v>
      </c>
    </row>
    <row r="24" ht="12.75">
      <c r="V24" s="22" t="s">
        <v>0</v>
      </c>
    </row>
    <row r="25" ht="12.75">
      <c r="V25" s="22" t="s">
        <v>0</v>
      </c>
    </row>
    <row r="26" spans="2:22" ht="12.75">
      <c r="B26" s="17" t="s">
        <v>68</v>
      </c>
      <c r="V26" s="22" t="s">
        <v>0</v>
      </c>
    </row>
    <row r="27" spans="1:22" ht="12.75">
      <c r="A27" s="15">
        <v>8</v>
      </c>
      <c r="B27" s="16" t="s">
        <v>69</v>
      </c>
      <c r="C27" s="17" t="s">
        <v>70</v>
      </c>
      <c r="D27" s="34" t="s">
        <v>71</v>
      </c>
      <c r="E27" s="19">
        <v>1</v>
      </c>
      <c r="F27" s="18" t="s">
        <v>48</v>
      </c>
      <c r="G27" s="20">
        <v>0</v>
      </c>
      <c r="H27" s="20">
        <f>ROUND(E27*G27,2)</f>
        <v>0</v>
      </c>
      <c r="J27" s="20">
        <f>ROUND(E27*G27,2)</f>
        <v>0</v>
      </c>
      <c r="O27" s="18">
        <v>20</v>
      </c>
      <c r="P27" s="18" t="s">
        <v>44</v>
      </c>
      <c r="V27" s="22" t="s">
        <v>7</v>
      </c>
    </row>
    <row r="28" spans="1:22" ht="12.75">
      <c r="A28" s="15">
        <v>9</v>
      </c>
      <c r="B28" s="16" t="s">
        <v>72</v>
      </c>
      <c r="C28" s="17" t="s">
        <v>73</v>
      </c>
      <c r="D28" s="34" t="s">
        <v>74</v>
      </c>
      <c r="E28" s="19">
        <v>50</v>
      </c>
      <c r="F28" s="18" t="s">
        <v>75</v>
      </c>
      <c r="G28" s="20">
        <v>0</v>
      </c>
      <c r="H28" s="20">
        <f>ROUND(E28*G28,2)</f>
        <v>0</v>
      </c>
      <c r="J28" s="20">
        <f>ROUND(E28*G28,2)</f>
        <v>0</v>
      </c>
      <c r="O28" s="18">
        <v>20</v>
      </c>
      <c r="P28" s="18" t="s">
        <v>44</v>
      </c>
      <c r="V28" s="22" t="s">
        <v>7</v>
      </c>
    </row>
    <row r="29" spans="1:22" ht="12.75">
      <c r="A29" s="15">
        <v>7</v>
      </c>
      <c r="B29" s="16" t="s">
        <v>69</v>
      </c>
      <c r="C29" s="17" t="s">
        <v>76</v>
      </c>
      <c r="D29" s="34" t="s">
        <v>77</v>
      </c>
      <c r="E29" s="19">
        <v>1</v>
      </c>
      <c r="F29" s="18" t="s">
        <v>48</v>
      </c>
      <c r="G29" s="20">
        <v>0</v>
      </c>
      <c r="H29" s="20">
        <f>ROUND(E29*G29,2)</f>
        <v>0</v>
      </c>
      <c r="J29" s="20">
        <f>ROUND(E29*G29,2)</f>
        <v>0</v>
      </c>
      <c r="O29" s="18">
        <v>20</v>
      </c>
      <c r="P29" s="18" t="s">
        <v>44</v>
      </c>
      <c r="V29" s="22" t="s">
        <v>7</v>
      </c>
    </row>
    <row r="31" ht="12.75">
      <c r="B31" s="17" t="s">
        <v>78</v>
      </c>
    </row>
    <row r="32" spans="1:22" ht="25.5">
      <c r="A32" s="15">
        <v>6</v>
      </c>
      <c r="B32" s="16" t="s">
        <v>79</v>
      </c>
      <c r="C32" s="17" t="s">
        <v>80</v>
      </c>
      <c r="D32" s="34" t="s">
        <v>81</v>
      </c>
      <c r="E32" s="19">
        <v>100</v>
      </c>
      <c r="F32" s="18" t="s">
        <v>43</v>
      </c>
      <c r="G32" s="20">
        <v>0</v>
      </c>
      <c r="H32" s="20">
        <f>ROUND(E32*G32,2)</f>
        <v>0</v>
      </c>
      <c r="J32" s="20">
        <f>ROUND(E32*G32,2)</f>
        <v>0</v>
      </c>
      <c r="O32" s="18">
        <v>20</v>
      </c>
      <c r="P32" s="18" t="s">
        <v>44</v>
      </c>
      <c r="V32" s="22" t="s">
        <v>45</v>
      </c>
    </row>
    <row r="33" ht="12.75">
      <c r="V33" s="22" t="s">
        <v>0</v>
      </c>
    </row>
    <row r="35" ht="12.75">
      <c r="B35" s="17" t="s">
        <v>82</v>
      </c>
    </row>
    <row r="36" spans="1:22" ht="25.5">
      <c r="A36" s="15">
        <v>10</v>
      </c>
      <c r="B36" s="16" t="s">
        <v>83</v>
      </c>
      <c r="C36" s="17" t="s">
        <v>84</v>
      </c>
      <c r="D36" s="34" t="s">
        <v>85</v>
      </c>
      <c r="E36" s="19">
        <v>411.717</v>
      </c>
      <c r="F36" s="18" t="s">
        <v>43</v>
      </c>
      <c r="G36" s="20">
        <v>0</v>
      </c>
      <c r="H36" s="20">
        <f>ROUND(E36*G36,2)</f>
        <v>0</v>
      </c>
      <c r="J36" s="20">
        <f>ROUND(E36*G36,2)</f>
        <v>0</v>
      </c>
      <c r="O36" s="18">
        <v>20</v>
      </c>
      <c r="P36" s="18" t="s">
        <v>44</v>
      </c>
      <c r="V36" s="22" t="s">
        <v>45</v>
      </c>
    </row>
    <row r="37" spans="1:22" ht="12.75">
      <c r="A37" s="15">
        <v>11</v>
      </c>
      <c r="B37" s="16" t="s">
        <v>86</v>
      </c>
      <c r="C37" s="17" t="s">
        <v>87</v>
      </c>
      <c r="D37" s="34" t="s">
        <v>88</v>
      </c>
      <c r="E37" s="19">
        <v>47</v>
      </c>
      <c r="F37" s="18" t="s">
        <v>46</v>
      </c>
      <c r="G37" s="20">
        <v>0</v>
      </c>
      <c r="I37" s="20">
        <f>ROUND(E37*G37,2)</f>
        <v>0</v>
      </c>
      <c r="J37" s="20">
        <f>ROUND(E37*G37,2)</f>
        <v>0</v>
      </c>
      <c r="O37" s="18">
        <v>20</v>
      </c>
      <c r="P37" s="18" t="s">
        <v>44</v>
      </c>
      <c r="V37" s="22" t="s">
        <v>6</v>
      </c>
    </row>
    <row r="38" spans="4:22" ht="12.75">
      <c r="D38" s="34" t="s">
        <v>47</v>
      </c>
      <c r="V38" s="22" t="s">
        <v>0</v>
      </c>
    </row>
    <row r="39" spans="1:22" ht="12.75">
      <c r="A39" s="15">
        <v>13</v>
      </c>
      <c r="B39" s="16" t="s">
        <v>89</v>
      </c>
      <c r="C39" s="17" t="s">
        <v>90</v>
      </c>
      <c r="D39" s="34" t="s">
        <v>91</v>
      </c>
      <c r="E39" s="19">
        <v>99.8</v>
      </c>
      <c r="F39" s="18" t="s">
        <v>32</v>
      </c>
      <c r="G39" s="20">
        <v>0</v>
      </c>
      <c r="H39" s="20">
        <f>ROUND(E39*G39,2)</f>
        <v>0</v>
      </c>
      <c r="J39" s="20">
        <f>ROUND(E39*G39,2)</f>
        <v>0</v>
      </c>
      <c r="O39" s="18">
        <v>20</v>
      </c>
      <c r="P39" s="18" t="s">
        <v>44</v>
      </c>
      <c r="V39" s="22" t="s">
        <v>45</v>
      </c>
    </row>
    <row r="42" spans="4:14" ht="12.75">
      <c r="D42" s="36" t="s">
        <v>49</v>
      </c>
      <c r="E42" s="37"/>
      <c r="H42" s="37" t="e">
        <f>+#REF!</f>
        <v>#REF!</v>
      </c>
      <c r="I42" s="37" t="e">
        <f>+#REF!</f>
        <v>#REF!</v>
      </c>
      <c r="J42" s="37">
        <f>J12</f>
        <v>0</v>
      </c>
      <c r="L42" s="38" t="e">
        <f>+#REF!</f>
        <v>#REF!</v>
      </c>
      <c r="N42" s="39" t="e">
        <f>+#REF!</f>
        <v>#REF!</v>
      </c>
    </row>
    <row r="44" spans="4:14" ht="12.75">
      <c r="D44" s="40" t="s">
        <v>50</v>
      </c>
      <c r="E44" s="37"/>
      <c r="H44" s="37" t="e">
        <f>+#REF!+#REF!+H42</f>
        <v>#REF!</v>
      </c>
      <c r="I44" s="37" t="e">
        <f>+#REF!+#REF!+I42</f>
        <v>#REF!</v>
      </c>
      <c r="J44" s="37">
        <f>J42</f>
        <v>0</v>
      </c>
      <c r="L44" s="38" t="e">
        <f>+#REF!+#REF!+L42</f>
        <v>#REF!</v>
      </c>
      <c r="N44" s="39" t="e">
        <f>+#REF!+#REF!+N42</f>
        <v>#REF!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 Miroslav</dc:creator>
  <cp:keywords/>
  <dc:description/>
  <cp:lastModifiedBy>Rudincova Stanislava Mgr.</cp:lastModifiedBy>
  <cp:lastPrinted>2016-04-18T11:45:03Z</cp:lastPrinted>
  <dcterms:created xsi:type="dcterms:W3CDTF">1999-04-06T07:39:42Z</dcterms:created>
  <dcterms:modified xsi:type="dcterms:W3CDTF">2018-06-27T06:00:59Z</dcterms:modified>
  <cp:category/>
  <cp:version/>
  <cp:contentType/>
  <cp:contentStatus/>
</cp:coreProperties>
</file>