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ŠKD" sheetId="1" r:id="rId1"/>
    <sheet name="ŠJ" sheetId="2" r:id="rId2"/>
    <sheet name="ZUŠ,CVČ,SSŠ" sheetId="3" r:id="rId3"/>
    <sheet name="Prenesené K" sheetId="4" r:id="rId4"/>
    <sheet name="SPOLU" sheetId="5" r:id="rId5"/>
  </sheets>
  <definedNames>
    <definedName name="_xlnm.Print_Area" localSheetId="4">'SPOLU'!$A$1:$D$29</definedName>
  </definedNames>
  <calcPr fullCalcOnLoad="1"/>
</workbook>
</file>

<file path=xl/sharedStrings.xml><?xml version="1.0" encoding="utf-8"?>
<sst xmlns="http://schemas.openxmlformats.org/spreadsheetml/2006/main" count="290" uniqueCount="93">
  <si>
    <t>Centrum voľného času</t>
  </si>
  <si>
    <t>P.č.</t>
  </si>
  <si>
    <t>ZŠ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</si>
  <si>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</si>
  <si>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</si>
  <si>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</si>
  <si>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</si>
  <si>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</si>
  <si>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</si>
  <si>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</si>
  <si>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</si>
  <si>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</si>
  <si>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</si>
  <si>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</si>
  <si>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</si>
  <si>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</si>
  <si>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</si>
  <si>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</si>
  <si>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</si>
  <si>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</si>
  <si>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</si>
  <si>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x</t>
  </si>
  <si>
    <t>Normatívny príspevok na mzdy</t>
  </si>
  <si>
    <t>Normatívny príspevok na prevádzku</t>
  </si>
  <si>
    <t>Normatívny príspevok spolu</t>
  </si>
  <si>
    <t>Základné umelecké školy</t>
  </si>
  <si>
    <t>ZUŠ</t>
  </si>
  <si>
    <t>CVČ</t>
  </si>
  <si>
    <t>Stredisko služieb škole</t>
  </si>
  <si>
    <t>SSŠ</t>
  </si>
  <si>
    <t>Materské školy</t>
  </si>
  <si>
    <t>Školské kluby detí</t>
  </si>
  <si>
    <t>PRENESENÉ KOMPETENCIE</t>
  </si>
  <si>
    <t>Základné školy</t>
  </si>
  <si>
    <t>ORIGINÁLNE KOMPETENCIE</t>
  </si>
  <si>
    <t>Karpatská 1</t>
  </si>
  <si>
    <t>Základná škola</t>
  </si>
  <si>
    <t>Školská 49</t>
  </si>
  <si>
    <t>Brodňanská</t>
  </si>
  <si>
    <t>Zádubnie 196</t>
  </si>
  <si>
    <t>Do Stošky 8</t>
  </si>
  <si>
    <t>Dolná Trnovská 36</t>
  </si>
  <si>
    <t>Gaštanová 56</t>
  </si>
  <si>
    <t>Hollého 66</t>
  </si>
  <si>
    <t>Jarná 20</t>
  </si>
  <si>
    <t>Lichardova 24</t>
  </si>
  <si>
    <t>Limbová 30</t>
  </si>
  <si>
    <t>Martinská 1</t>
  </si>
  <si>
    <t>Na stanicu 27</t>
  </si>
  <si>
    <t>Nám. Mladosti 1</t>
  </si>
  <si>
    <t>Slov. dobrovoľníkov 1</t>
  </si>
  <si>
    <t>Svätého Gorazda 1</t>
  </si>
  <si>
    <t>Vendelína Javorku 32</t>
  </si>
  <si>
    <t>SPOLU</t>
  </si>
  <si>
    <t>Číslo org.</t>
  </si>
  <si>
    <t>Rozpočet</t>
  </si>
  <si>
    <t>Materské školy pri ZŠ</t>
  </si>
  <si>
    <t>Školské jedálne pri ZŠ</t>
  </si>
  <si>
    <t>Materské školy  kapitálové výdavky</t>
  </si>
  <si>
    <t>Školské jedálne kapitálové výdavky</t>
  </si>
  <si>
    <t>Školské zariadenie</t>
  </si>
  <si>
    <t>L. Árvaya, Dolný Val 12</t>
  </si>
  <si>
    <t>Gaštanová</t>
  </si>
  <si>
    <t>Martinská</t>
  </si>
  <si>
    <t>Spektrum, Hurbanova</t>
  </si>
  <si>
    <t>Varšavská</t>
  </si>
  <si>
    <t>Návrh rozpočtu</t>
  </si>
  <si>
    <t>Návrh rozpočtu - originálne kompetencie na rok 2007</t>
  </si>
  <si>
    <t>školské zariadenia, v tis. Sk</t>
  </si>
  <si>
    <t>ZUŠ SPOLU:</t>
  </si>
  <si>
    <t>materské školy pri ZŠ, v tis. Sk</t>
  </si>
  <si>
    <t>školské kluby detí, v tis. Sk</t>
  </si>
  <si>
    <t>školské jedálne pri ZŠ, v tis. Sk</t>
  </si>
  <si>
    <t>Kapitálové výdavky</t>
  </si>
  <si>
    <t>Školská jedáleň pri ZŠ (ZŠ s MŠ)</t>
  </si>
  <si>
    <t>Návrh rozpočtu - prenesené kompetencie na rok 2007</t>
  </si>
  <si>
    <t>základné školy, v tis. Sk</t>
  </si>
  <si>
    <t>Mojšová Lúčka</t>
  </si>
  <si>
    <t>Materská škola pri ZŠ</t>
  </si>
  <si>
    <t>Mzdy a odvody</t>
  </si>
  <si>
    <t>Prevádzkové náklady</t>
  </si>
  <si>
    <t>Návrh na rok 2008</t>
  </si>
  <si>
    <t>Návrh na rok 2009</t>
  </si>
  <si>
    <t>Návrh rozpočtu na rok 2007</t>
  </si>
  <si>
    <t>Návrh rozpočtu - originálne kompetencie na rok 2007 (2008, 2009)</t>
  </si>
  <si>
    <t>Návrh rozpočtu (2007)</t>
  </si>
  <si>
    <t>Návrh rozpočtu (2008)</t>
  </si>
  <si>
    <t>Návrh rozpočtu (2009)</t>
  </si>
  <si>
    <t>originálne  kompetencie na rok 2007 (1.1.2007 - 31.12.2007), 2008, 2009</t>
  </si>
  <si>
    <t>tab.č.5</t>
  </si>
  <si>
    <t>tab.č.6</t>
  </si>
  <si>
    <t>tab.č.7</t>
  </si>
  <si>
    <t>tab.č.8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</si>
</sst>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12"/>
      <name val="Arial CE"/>
      <family val="2"/>
    </font>
    <font>
      <sz val="12"/>
      <name val="Arial"/>
      <family val="2"/>
    </font>
    <font>
      <u val="single"/>
      <sz val="10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b/>
      <u val="single"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3" xfId="0" applyFont="1" applyBorder="1" applyAlignment="1">
      <alignment/>
    </xf>
    <xf numFmtId="3" fontId="8" fillId="0" borderId="2" xfId="20" applyNumberFormat="1" applyFont="1" applyFill="1" applyBorder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8" fillId="0" borderId="10" xfId="20" applyNumberFormat="1" applyFont="1" applyFill="1" applyBorder="1" applyAlignment="1">
      <alignment vertical="center" wrapText="1"/>
      <protection/>
    </xf>
    <xf numFmtId="1" fontId="8" fillId="0" borderId="11" xfId="20" applyNumberFormat="1" applyFont="1" applyFill="1" applyBorder="1" applyAlignment="1">
      <alignment vertical="center" wrapText="1"/>
      <protection/>
    </xf>
    <xf numFmtId="1" fontId="8" fillId="0" borderId="12" xfId="20" applyNumberFormat="1" applyFont="1" applyFill="1" applyBorder="1" applyAlignment="1">
      <alignment vertical="center" wrapText="1"/>
      <protection/>
    </xf>
    <xf numFmtId="3" fontId="8" fillId="0" borderId="6" xfId="20" applyNumberFormat="1" applyFont="1" applyFill="1" applyBorder="1">
      <alignment/>
      <protection/>
    </xf>
    <xf numFmtId="3" fontId="8" fillId="0" borderId="8" xfId="20" applyNumberFormat="1" applyFont="1" applyFill="1" applyBorder="1">
      <alignment/>
      <protection/>
    </xf>
    <xf numFmtId="3" fontId="8" fillId="0" borderId="13" xfId="20" applyNumberFormat="1" applyFont="1" applyFill="1" applyBorder="1">
      <alignment/>
      <protection/>
    </xf>
    <xf numFmtId="3" fontId="8" fillId="0" borderId="1" xfId="20" applyNumberFormat="1" applyFont="1" applyFill="1" applyBorder="1">
      <alignment/>
      <protection/>
    </xf>
    <xf numFmtId="3" fontId="8" fillId="0" borderId="14" xfId="20" applyNumberFormat="1" applyFont="1" applyFill="1" applyBorder="1">
      <alignment/>
      <protection/>
    </xf>
    <xf numFmtId="3" fontId="6" fillId="0" borderId="0" xfId="0" applyNumberFormat="1" applyFont="1" applyAlignment="1">
      <alignment horizontal="center"/>
    </xf>
    <xf numFmtId="3" fontId="10" fillId="0" borderId="15" xfId="20" applyNumberFormat="1" applyFont="1" applyFill="1" applyBorder="1" applyAlignment="1">
      <alignment horizontal="right"/>
      <protection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0" fontId="6" fillId="0" borderId="20" xfId="0" applyFont="1" applyBorder="1" applyAlignment="1">
      <alignment/>
    </xf>
    <xf numFmtId="3" fontId="8" fillId="0" borderId="5" xfId="20" applyNumberFormat="1" applyFont="1" applyFill="1" applyBorder="1">
      <alignment/>
      <protection/>
    </xf>
    <xf numFmtId="3" fontId="8" fillId="0" borderId="9" xfId="20" applyNumberFormat="1" applyFont="1" applyFill="1" applyBorder="1">
      <alignment/>
      <protection/>
    </xf>
    <xf numFmtId="3" fontId="8" fillId="0" borderId="21" xfId="20" applyNumberFormat="1" applyFont="1" applyFill="1" applyBorder="1">
      <alignment/>
      <protection/>
    </xf>
    <xf numFmtId="1" fontId="10" fillId="0" borderId="15" xfId="20" applyNumberFormat="1" applyFont="1" applyFill="1" applyBorder="1" applyAlignment="1">
      <alignment vertical="center" wrapText="1"/>
      <protection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10" fillId="0" borderId="3" xfId="20" applyNumberFormat="1" applyFont="1" applyFill="1" applyBorder="1" applyAlignment="1">
      <alignment horizontal="right"/>
      <protection/>
    </xf>
    <xf numFmtId="3" fontId="10" fillId="0" borderId="17" xfId="20" applyNumberFormat="1" applyFont="1" applyFill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0" fontId="6" fillId="0" borderId="24" xfId="0" applyFont="1" applyBorder="1" applyAlignment="1">
      <alignment/>
    </xf>
    <xf numFmtId="1" fontId="8" fillId="0" borderId="25" xfId="20" applyNumberFormat="1" applyFont="1" applyFill="1" applyBorder="1" applyAlignment="1">
      <alignment vertical="center" wrapText="1"/>
      <protection/>
    </xf>
    <xf numFmtId="3" fontId="8" fillId="0" borderId="24" xfId="20" applyNumberFormat="1" applyFont="1" applyFill="1" applyBorder="1">
      <alignment/>
      <protection/>
    </xf>
    <xf numFmtId="3" fontId="8" fillId="0" borderId="26" xfId="20" applyNumberFormat="1" applyFont="1" applyFill="1" applyBorder="1">
      <alignment/>
      <protection/>
    </xf>
    <xf numFmtId="0" fontId="6" fillId="0" borderId="27" xfId="0" applyFont="1" applyBorder="1" applyAlignment="1">
      <alignment/>
    </xf>
    <xf numFmtId="1" fontId="8" fillId="0" borderId="28" xfId="20" applyNumberFormat="1" applyFont="1" applyFill="1" applyBorder="1" applyAlignment="1">
      <alignment vertical="center" wrapText="1"/>
      <protection/>
    </xf>
    <xf numFmtId="3" fontId="8" fillId="0" borderId="29" xfId="20" applyNumberFormat="1" applyFont="1" applyFill="1" applyBorder="1">
      <alignment/>
      <protection/>
    </xf>
    <xf numFmtId="3" fontId="8" fillId="0" borderId="27" xfId="20" applyNumberFormat="1" applyFont="1" applyFill="1" applyBorder="1">
      <alignment/>
      <protection/>
    </xf>
    <xf numFmtId="3" fontId="8" fillId="0" borderId="30" xfId="20" applyNumberFormat="1" applyFont="1" applyFill="1" applyBorder="1">
      <alignment/>
      <protection/>
    </xf>
    <xf numFmtId="0" fontId="6" fillId="0" borderId="17" xfId="0" applyFont="1" applyBorder="1" applyAlignment="1">
      <alignment/>
    </xf>
    <xf numFmtId="1" fontId="10" fillId="0" borderId="16" xfId="20" applyNumberFormat="1" applyFont="1" applyFill="1" applyBorder="1" applyAlignment="1">
      <alignment vertical="center" wrapText="1"/>
      <protection/>
    </xf>
    <xf numFmtId="3" fontId="10" fillId="0" borderId="15" xfId="20" applyNumberFormat="1" applyFont="1" applyFill="1" applyBorder="1">
      <alignment/>
      <protection/>
    </xf>
    <xf numFmtId="3" fontId="8" fillId="0" borderId="12" xfId="20" applyNumberFormat="1" applyFont="1" applyFill="1" applyBorder="1">
      <alignment/>
      <protection/>
    </xf>
    <xf numFmtId="3" fontId="8" fillId="0" borderId="10" xfId="20" applyNumberFormat="1" applyFont="1" applyFill="1" applyBorder="1">
      <alignment/>
      <protection/>
    </xf>
    <xf numFmtId="3" fontId="8" fillId="0" borderId="11" xfId="20" applyNumberFormat="1" applyFont="1" applyFill="1" applyBorder="1">
      <alignment/>
      <protection/>
    </xf>
    <xf numFmtId="3" fontId="10" fillId="0" borderId="17" xfId="20" applyNumberFormat="1" applyFont="1" applyFill="1" applyBorder="1">
      <alignment/>
      <protection/>
    </xf>
    <xf numFmtId="3" fontId="10" fillId="0" borderId="3" xfId="20" applyNumberFormat="1" applyFont="1" applyFill="1" applyBorder="1">
      <alignment/>
      <protection/>
    </xf>
    <xf numFmtId="3" fontId="6" fillId="0" borderId="19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35" xfId="0" applyNumberFormat="1" applyFont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37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" fontId="10" fillId="2" borderId="15" xfId="20" applyNumberFormat="1" applyFont="1" applyFill="1" applyBorder="1" applyAlignment="1">
      <alignment vertical="center" wrapText="1"/>
      <protection/>
    </xf>
    <xf numFmtId="3" fontId="10" fillId="2" borderId="3" xfId="20" applyNumberFormat="1" applyFont="1" applyFill="1" applyBorder="1" applyAlignment="1">
      <alignment horizontal="right"/>
      <protection/>
    </xf>
    <xf numFmtId="3" fontId="10" fillId="2" borderId="17" xfId="20" applyNumberFormat="1" applyFont="1" applyFill="1" applyBorder="1" applyAlignment="1">
      <alignment horizontal="right"/>
      <protection/>
    </xf>
    <xf numFmtId="3" fontId="10" fillId="2" borderId="15" xfId="20" applyNumberFormat="1" applyFont="1" applyFill="1" applyBorder="1" applyAlignment="1">
      <alignment horizontal="right"/>
      <protection/>
    </xf>
    <xf numFmtId="3" fontId="5" fillId="2" borderId="19" xfId="0" applyNumberFormat="1" applyFont="1" applyFill="1" applyBorder="1" applyAlignment="1">
      <alignment/>
    </xf>
    <xf numFmtId="3" fontId="5" fillId="2" borderId="4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 wrapText="1"/>
    </xf>
    <xf numFmtId="3" fontId="5" fillId="2" borderId="16" xfId="0" applyNumberFormat="1" applyFont="1" applyFill="1" applyBorder="1" applyAlignment="1">
      <alignment horizontal="center" wrapText="1"/>
    </xf>
    <xf numFmtId="3" fontId="5" fillId="2" borderId="15" xfId="0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3" fontId="10" fillId="2" borderId="16" xfId="20" applyNumberFormat="1" applyFont="1" applyFill="1" applyBorder="1" applyAlignment="1">
      <alignment horizontal="right"/>
      <protection/>
    </xf>
    <xf numFmtId="3" fontId="5" fillId="2" borderId="46" xfId="0" applyNumberFormat="1" applyFont="1" applyFill="1" applyBorder="1" applyAlignment="1">
      <alignment/>
    </xf>
    <xf numFmtId="3" fontId="5" fillId="2" borderId="47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3" fontId="5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horizontal="center" wrapText="1"/>
    </xf>
    <xf numFmtId="3" fontId="6" fillId="2" borderId="19" xfId="0" applyNumberFormat="1" applyFont="1" applyFill="1" applyBorder="1" applyAlignment="1">
      <alignment horizontal="center" wrapText="1"/>
    </xf>
    <xf numFmtId="3" fontId="6" fillId="2" borderId="19" xfId="0" applyNumberFormat="1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12" fillId="0" borderId="0" xfId="0" applyFont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6" xfId="0" applyFont="1" applyFill="1" applyBorder="1" applyAlignment="1">
      <alignment horizontal="left" wrapText="1"/>
    </xf>
    <xf numFmtId="0" fontId="0" fillId="2" borderId="43" xfId="0" applyFill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5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5.25390625" style="3" customWidth="1"/>
    <col min="2" max="2" width="7.75390625" style="3" customWidth="1"/>
    <col min="3" max="3" width="4.125" style="3" customWidth="1"/>
    <col min="4" max="4" width="27.375" style="3" customWidth="1"/>
    <col min="5" max="5" width="15.375" style="10" customWidth="1"/>
    <col min="6" max="6" width="13.625" style="10" customWidth="1"/>
    <col min="7" max="7" width="14.625" style="10" customWidth="1"/>
    <col min="8" max="8" width="18.00390625" style="3" customWidth="1"/>
    <col min="9" max="10" width="20.875" style="3" customWidth="1"/>
    <col min="11" max="11" width="20.875" style="49" customWidth="1"/>
    <col min="12" max="12" width="11.25390625" style="3" customWidth="1"/>
    <col min="13" max="16384" width="9.125" style="3" customWidth="1"/>
  </cols>
  <sheetData>
    <row r="4" spans="1:9" ht="15.75">
      <c r="A4" s="2" t="s">
        <v>84</v>
      </c>
      <c r="B4" s="2"/>
      <c r="I4" s="3" t="s">
        <v>92</v>
      </c>
    </row>
    <row r="5" spans="1:10" ht="15.75">
      <c r="A5" s="4" t="s">
        <v>71</v>
      </c>
      <c r="B5" s="4"/>
      <c r="J5" s="7"/>
    </row>
    <row r="6" spans="1:10" ht="16.5" thickBot="1">
      <c r="A6" s="1"/>
      <c r="B6" s="4"/>
      <c r="J6" s="7"/>
    </row>
    <row r="7" spans="5:11" ht="16.5" thickBot="1">
      <c r="E7" s="140" t="s">
        <v>83</v>
      </c>
      <c r="F7" s="141"/>
      <c r="G7" s="142"/>
      <c r="H7" s="143"/>
      <c r="I7" s="143"/>
      <c r="J7" s="143"/>
      <c r="K7" s="56"/>
    </row>
    <row r="8" spans="1:11" ht="32.25" thickBot="1">
      <c r="A8" s="113" t="s">
        <v>1</v>
      </c>
      <c r="B8" s="114" t="s">
        <v>54</v>
      </c>
      <c r="C8" s="115" t="s">
        <v>36</v>
      </c>
      <c r="D8" s="116"/>
      <c r="E8" s="117" t="s">
        <v>79</v>
      </c>
      <c r="F8" s="118" t="s">
        <v>80</v>
      </c>
      <c r="G8" s="119" t="s">
        <v>53</v>
      </c>
      <c r="H8" s="120" t="s">
        <v>81</v>
      </c>
      <c r="I8" s="121" t="s">
        <v>82</v>
      </c>
      <c r="J8" s="55"/>
      <c r="K8" s="59"/>
    </row>
    <row r="9" spans="1:11" ht="15">
      <c r="A9" s="17" t="s">
        <v>3</v>
      </c>
      <c r="B9" s="18">
        <v>9259</v>
      </c>
      <c r="C9" s="19" t="s">
        <v>2</v>
      </c>
      <c r="D9" s="23" t="s">
        <v>38</v>
      </c>
      <c r="E9" s="24">
        <f>SUM(G9-F9)</f>
        <v>250</v>
      </c>
      <c r="F9" s="25">
        <v>15</v>
      </c>
      <c r="G9" s="26">
        <v>265</v>
      </c>
      <c r="H9" s="86">
        <f>SUM(G9*1.07)</f>
        <v>283.55</v>
      </c>
      <c r="I9" s="85">
        <f>SUM(H9*1.07)</f>
        <v>303.3985</v>
      </c>
      <c r="J9" s="61"/>
      <c r="K9" s="56"/>
    </row>
    <row r="10" spans="1:11" ht="15">
      <c r="A10" s="5" t="s">
        <v>4</v>
      </c>
      <c r="B10" s="15">
        <v>9257</v>
      </c>
      <c r="C10" s="6" t="s">
        <v>2</v>
      </c>
      <c r="D10" s="21" t="s">
        <v>39</v>
      </c>
      <c r="E10" s="27">
        <f aca="true" t="shared" si="0" ref="E10:E26">SUM(G10-F10)</f>
        <v>148</v>
      </c>
      <c r="F10" s="9">
        <v>10</v>
      </c>
      <c r="G10" s="28">
        <v>158</v>
      </c>
      <c r="H10" s="87">
        <f aca="true" t="shared" si="1" ref="H10:I26">SUM(G10*1.07)</f>
        <v>169.06</v>
      </c>
      <c r="I10" s="85">
        <f t="shared" si="1"/>
        <v>180.8942</v>
      </c>
      <c r="J10" s="61"/>
      <c r="K10" s="56"/>
    </row>
    <row r="11" spans="1:11" ht="15">
      <c r="A11" s="5" t="s">
        <v>5</v>
      </c>
      <c r="B11" s="15">
        <v>9258</v>
      </c>
      <c r="C11" s="6" t="s">
        <v>2</v>
      </c>
      <c r="D11" s="21" t="s">
        <v>40</v>
      </c>
      <c r="E11" s="27">
        <f t="shared" si="0"/>
        <v>193</v>
      </c>
      <c r="F11" s="9">
        <v>15</v>
      </c>
      <c r="G11" s="28">
        <v>208</v>
      </c>
      <c r="H11" s="87">
        <f t="shared" si="1"/>
        <v>222.56</v>
      </c>
      <c r="I11" s="85">
        <f t="shared" si="1"/>
        <v>238.13920000000002</v>
      </c>
      <c r="J11" s="61"/>
      <c r="K11" s="56"/>
    </row>
    <row r="12" spans="1:11" ht="15">
      <c r="A12" s="5" t="s">
        <v>6</v>
      </c>
      <c r="B12" s="15">
        <v>9261</v>
      </c>
      <c r="C12" s="6" t="s">
        <v>2</v>
      </c>
      <c r="D12" s="21" t="s">
        <v>41</v>
      </c>
      <c r="E12" s="27">
        <f t="shared" si="0"/>
        <v>178</v>
      </c>
      <c r="F12" s="9">
        <v>15</v>
      </c>
      <c r="G12" s="28">
        <v>193</v>
      </c>
      <c r="H12" s="87">
        <f t="shared" si="1"/>
        <v>206.51000000000002</v>
      </c>
      <c r="I12" s="85">
        <f t="shared" si="1"/>
        <v>220.96570000000003</v>
      </c>
      <c r="J12" s="61"/>
      <c r="K12" s="56"/>
    </row>
    <row r="13" spans="1:11" ht="15">
      <c r="A13" s="5" t="s">
        <v>7</v>
      </c>
      <c r="B13" s="15">
        <v>9274</v>
      </c>
      <c r="C13" s="6" t="s">
        <v>2</v>
      </c>
      <c r="D13" s="21" t="s">
        <v>42</v>
      </c>
      <c r="E13" s="27">
        <f t="shared" si="0"/>
        <v>964</v>
      </c>
      <c r="F13" s="9">
        <v>75</v>
      </c>
      <c r="G13" s="28">
        <v>1039</v>
      </c>
      <c r="H13" s="87">
        <f t="shared" si="1"/>
        <v>1111.73</v>
      </c>
      <c r="I13" s="85">
        <f t="shared" si="1"/>
        <v>1189.5511000000001</v>
      </c>
      <c r="J13" s="61"/>
      <c r="K13" s="56"/>
    </row>
    <row r="14" spans="1:11" ht="15">
      <c r="A14" s="5" t="s">
        <v>8</v>
      </c>
      <c r="B14" s="15">
        <v>9263</v>
      </c>
      <c r="C14" s="6" t="s">
        <v>2</v>
      </c>
      <c r="D14" s="21" t="s">
        <v>43</v>
      </c>
      <c r="E14" s="27">
        <f t="shared" si="0"/>
        <v>224</v>
      </c>
      <c r="F14" s="9">
        <v>20</v>
      </c>
      <c r="G14" s="28">
        <v>244</v>
      </c>
      <c r="H14" s="87">
        <f t="shared" si="1"/>
        <v>261.08000000000004</v>
      </c>
      <c r="I14" s="85">
        <f t="shared" si="1"/>
        <v>279.35560000000004</v>
      </c>
      <c r="J14" s="61"/>
      <c r="K14" s="56"/>
    </row>
    <row r="15" spans="1:11" ht="15">
      <c r="A15" s="5" t="s">
        <v>9</v>
      </c>
      <c r="B15" s="15">
        <v>9268</v>
      </c>
      <c r="C15" s="6" t="s">
        <v>2</v>
      </c>
      <c r="D15" s="21" t="s">
        <v>44</v>
      </c>
      <c r="E15" s="27">
        <f t="shared" si="0"/>
        <v>1138</v>
      </c>
      <c r="F15" s="9">
        <v>80</v>
      </c>
      <c r="G15" s="28">
        <v>1218</v>
      </c>
      <c r="H15" s="87">
        <f t="shared" si="1"/>
        <v>1303.26</v>
      </c>
      <c r="I15" s="85">
        <f t="shared" si="1"/>
        <v>1394.4882</v>
      </c>
      <c r="J15" s="61"/>
      <c r="K15" s="56"/>
    </row>
    <row r="16" spans="1:11" ht="15">
      <c r="A16" s="5" t="s">
        <v>10</v>
      </c>
      <c r="B16" s="15">
        <v>9271</v>
      </c>
      <c r="C16" s="6" t="s">
        <v>2</v>
      </c>
      <c r="D16" s="21" t="s">
        <v>35</v>
      </c>
      <c r="E16" s="27">
        <f t="shared" si="0"/>
        <v>1248</v>
      </c>
      <c r="F16" s="9">
        <v>85</v>
      </c>
      <c r="G16" s="28">
        <v>1333</v>
      </c>
      <c r="H16" s="87">
        <f t="shared" si="1"/>
        <v>1426.3100000000002</v>
      </c>
      <c r="I16" s="85">
        <f t="shared" si="1"/>
        <v>1526.1517000000003</v>
      </c>
      <c r="J16" s="61"/>
      <c r="K16" s="56"/>
    </row>
    <row r="17" spans="1:11" ht="15">
      <c r="A17" s="5" t="s">
        <v>11</v>
      </c>
      <c r="B17" s="15">
        <v>9269</v>
      </c>
      <c r="C17" s="6" t="s">
        <v>2</v>
      </c>
      <c r="D17" s="21" t="s">
        <v>45</v>
      </c>
      <c r="E17" s="27">
        <f t="shared" si="0"/>
        <v>1110</v>
      </c>
      <c r="F17" s="9">
        <v>80</v>
      </c>
      <c r="G17" s="28">
        <v>1190</v>
      </c>
      <c r="H17" s="87">
        <f t="shared" si="1"/>
        <v>1273.3000000000002</v>
      </c>
      <c r="I17" s="85">
        <f t="shared" si="1"/>
        <v>1362.4310000000003</v>
      </c>
      <c r="J17" s="61"/>
      <c r="K17" s="56"/>
    </row>
    <row r="18" spans="1:11" ht="15">
      <c r="A18" s="5" t="s">
        <v>12</v>
      </c>
      <c r="B18" s="15">
        <v>9275</v>
      </c>
      <c r="C18" s="6" t="s">
        <v>2</v>
      </c>
      <c r="D18" s="21" t="s">
        <v>46</v>
      </c>
      <c r="E18" s="27">
        <f t="shared" si="0"/>
        <v>964</v>
      </c>
      <c r="F18" s="9">
        <v>75</v>
      </c>
      <c r="G18" s="28">
        <v>1039</v>
      </c>
      <c r="H18" s="87">
        <f t="shared" si="1"/>
        <v>1111.73</v>
      </c>
      <c r="I18" s="85">
        <f t="shared" si="1"/>
        <v>1189.5511000000001</v>
      </c>
      <c r="J18" s="61"/>
      <c r="K18" s="56"/>
    </row>
    <row r="19" spans="1:11" ht="15">
      <c r="A19" s="5" t="s">
        <v>13</v>
      </c>
      <c r="B19" s="15">
        <v>9272</v>
      </c>
      <c r="C19" s="6" t="s">
        <v>2</v>
      </c>
      <c r="D19" s="21" t="s">
        <v>47</v>
      </c>
      <c r="E19" s="27">
        <f t="shared" si="0"/>
        <v>985</v>
      </c>
      <c r="F19" s="9">
        <v>75</v>
      </c>
      <c r="G19" s="28">
        <v>1060</v>
      </c>
      <c r="H19" s="87">
        <f t="shared" si="1"/>
        <v>1134.2</v>
      </c>
      <c r="I19" s="85">
        <f t="shared" si="1"/>
        <v>1213.594</v>
      </c>
      <c r="J19" s="61"/>
      <c r="K19" s="56"/>
    </row>
    <row r="20" spans="1:11" ht="15">
      <c r="A20" s="5" t="s">
        <v>14</v>
      </c>
      <c r="B20" s="15">
        <v>9256</v>
      </c>
      <c r="C20" s="6" t="s">
        <v>2</v>
      </c>
      <c r="D20" s="21" t="s">
        <v>48</v>
      </c>
      <c r="E20" s="27">
        <f t="shared" si="0"/>
        <v>176</v>
      </c>
      <c r="F20" s="9">
        <v>10</v>
      </c>
      <c r="G20" s="28">
        <v>186</v>
      </c>
      <c r="H20" s="87">
        <f t="shared" si="1"/>
        <v>199.02</v>
      </c>
      <c r="I20" s="85">
        <f t="shared" si="1"/>
        <v>212.95140000000004</v>
      </c>
      <c r="J20" s="61"/>
      <c r="K20" s="56"/>
    </row>
    <row r="21" spans="1:11" ht="15">
      <c r="A21" s="5" t="s">
        <v>15</v>
      </c>
      <c r="B21" s="15">
        <v>9277</v>
      </c>
      <c r="C21" s="6" t="s">
        <v>2</v>
      </c>
      <c r="D21" s="21" t="s">
        <v>77</v>
      </c>
      <c r="E21" s="27">
        <f t="shared" si="0"/>
        <v>0</v>
      </c>
      <c r="F21" s="9">
        <v>0</v>
      </c>
      <c r="G21" s="28">
        <v>0</v>
      </c>
      <c r="H21" s="87">
        <f t="shared" si="1"/>
        <v>0</v>
      </c>
      <c r="I21" s="85">
        <f t="shared" si="1"/>
        <v>0</v>
      </c>
      <c r="J21" s="61"/>
      <c r="K21" s="56"/>
    </row>
    <row r="22" spans="1:11" ht="15">
      <c r="A22" s="5" t="s">
        <v>16</v>
      </c>
      <c r="B22" s="15">
        <v>9276</v>
      </c>
      <c r="C22" s="6" t="s">
        <v>2</v>
      </c>
      <c r="D22" s="21" t="s">
        <v>49</v>
      </c>
      <c r="E22" s="27">
        <f t="shared" si="0"/>
        <v>1401</v>
      </c>
      <c r="F22" s="9">
        <v>90</v>
      </c>
      <c r="G22" s="28">
        <v>1491</v>
      </c>
      <c r="H22" s="87">
        <f t="shared" si="1"/>
        <v>1595.3700000000001</v>
      </c>
      <c r="I22" s="85">
        <f t="shared" si="1"/>
        <v>1707.0459000000003</v>
      </c>
      <c r="J22" s="61"/>
      <c r="K22" s="56"/>
    </row>
    <row r="23" spans="1:11" ht="15">
      <c r="A23" s="5" t="s">
        <v>17</v>
      </c>
      <c r="B23" s="15">
        <v>9260</v>
      </c>
      <c r="C23" s="6" t="s">
        <v>2</v>
      </c>
      <c r="D23" s="21" t="s">
        <v>50</v>
      </c>
      <c r="E23" s="27">
        <f t="shared" si="0"/>
        <v>400</v>
      </c>
      <c r="F23" s="9">
        <v>30</v>
      </c>
      <c r="G23" s="28">
        <v>430</v>
      </c>
      <c r="H23" s="87">
        <f t="shared" si="1"/>
        <v>460.1</v>
      </c>
      <c r="I23" s="85">
        <f t="shared" si="1"/>
        <v>492.3070000000001</v>
      </c>
      <c r="J23" s="61"/>
      <c r="K23" s="56"/>
    </row>
    <row r="24" spans="1:11" ht="15">
      <c r="A24" s="5" t="s">
        <v>18</v>
      </c>
      <c r="B24" s="15">
        <v>9270</v>
      </c>
      <c r="C24" s="6" t="s">
        <v>2</v>
      </c>
      <c r="D24" s="21" t="s">
        <v>51</v>
      </c>
      <c r="E24" s="27">
        <f t="shared" si="0"/>
        <v>1067</v>
      </c>
      <c r="F24" s="9">
        <v>80</v>
      </c>
      <c r="G24" s="28">
        <v>1147</v>
      </c>
      <c r="H24" s="87">
        <f t="shared" si="1"/>
        <v>1227.29</v>
      </c>
      <c r="I24" s="85">
        <f t="shared" si="1"/>
        <v>1313.2003</v>
      </c>
      <c r="J24" s="61"/>
      <c r="K24" s="56"/>
    </row>
    <row r="25" spans="1:11" ht="15">
      <c r="A25" s="5" t="s">
        <v>19</v>
      </c>
      <c r="B25" s="15">
        <v>9266</v>
      </c>
      <c r="C25" s="6" t="s">
        <v>2</v>
      </c>
      <c r="D25" s="21" t="s">
        <v>52</v>
      </c>
      <c r="E25" s="27">
        <f t="shared" si="0"/>
        <v>689</v>
      </c>
      <c r="F25" s="9">
        <v>35</v>
      </c>
      <c r="G25" s="28">
        <v>724</v>
      </c>
      <c r="H25" s="87">
        <f t="shared" si="1"/>
        <v>774.6800000000001</v>
      </c>
      <c r="I25" s="85">
        <f t="shared" si="1"/>
        <v>828.9076000000001</v>
      </c>
      <c r="J25" s="61"/>
      <c r="K25" s="56"/>
    </row>
    <row r="26" spans="1:11" ht="15.75" thickBot="1">
      <c r="A26" s="16" t="s">
        <v>20</v>
      </c>
      <c r="B26" s="37">
        <v>9262</v>
      </c>
      <c r="C26" s="20" t="s">
        <v>2</v>
      </c>
      <c r="D26" s="22" t="s">
        <v>37</v>
      </c>
      <c r="E26" s="38">
        <f t="shared" si="0"/>
        <v>579</v>
      </c>
      <c r="F26" s="39">
        <v>30</v>
      </c>
      <c r="G26" s="40">
        <v>609</v>
      </c>
      <c r="H26" s="87">
        <f t="shared" si="1"/>
        <v>651.63</v>
      </c>
      <c r="I26" s="85">
        <f t="shared" si="1"/>
        <v>697.2441</v>
      </c>
      <c r="J26" s="61"/>
      <c r="K26" s="56"/>
    </row>
    <row r="27" spans="1:12" s="48" customFormat="1" ht="16.5" thickBot="1">
      <c r="A27" s="104" t="s">
        <v>21</v>
      </c>
      <c r="B27" s="105" t="s">
        <v>21</v>
      </c>
      <c r="C27" s="106" t="s">
        <v>21</v>
      </c>
      <c r="D27" s="107" t="s">
        <v>53</v>
      </c>
      <c r="E27" s="108">
        <f>SUM(E9:E26)</f>
        <v>11714</v>
      </c>
      <c r="F27" s="109">
        <f>SUM(F9:F26)</f>
        <v>820</v>
      </c>
      <c r="G27" s="110">
        <f>SUM(G9:G26)</f>
        <v>12534</v>
      </c>
      <c r="H27" s="111">
        <f>SUM(H9:H26)</f>
        <v>13411.380000000003</v>
      </c>
      <c r="I27" s="112">
        <f>SUM(I9:I26)</f>
        <v>14350.176600000003</v>
      </c>
      <c r="J27" s="63"/>
      <c r="K27" s="64"/>
      <c r="L27" s="47"/>
    </row>
    <row r="28" ht="15">
      <c r="I28" s="10"/>
    </row>
    <row r="32" spans="8:9" ht="15">
      <c r="H32" s="10"/>
      <c r="I32" s="10"/>
    </row>
    <row r="33" spans="6:8" ht="15">
      <c r="F33" s="29"/>
      <c r="H33" s="10"/>
    </row>
    <row r="34" ht="15">
      <c r="F34" s="29"/>
    </row>
    <row r="35" ht="15">
      <c r="F35" s="29"/>
    </row>
  </sheetData>
  <mergeCells count="2">
    <mergeCell ref="E7:G7"/>
    <mergeCell ref="H7:J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5"/>
  <sheetViews>
    <sheetView workbookViewId="0" topLeftCell="C1">
      <selection activeCell="K6" sqref="K6"/>
    </sheetView>
  </sheetViews>
  <sheetFormatPr defaultColWidth="9.00390625" defaultRowHeight="12.75"/>
  <cols>
    <col min="1" max="1" width="5.25390625" style="3" customWidth="1"/>
    <col min="2" max="2" width="7.75390625" style="3" customWidth="1"/>
    <col min="3" max="3" width="4.125" style="3" customWidth="1"/>
    <col min="4" max="4" width="27.375" style="3" customWidth="1"/>
    <col min="5" max="5" width="13.125" style="10" customWidth="1"/>
    <col min="6" max="6" width="17.125" style="10" customWidth="1"/>
    <col min="7" max="7" width="16.25390625" style="10" customWidth="1"/>
    <col min="8" max="8" width="13.75390625" style="10" customWidth="1"/>
    <col min="9" max="9" width="11.00390625" style="3" customWidth="1"/>
    <col min="10" max="10" width="12.00390625" style="3" customWidth="1"/>
    <col min="11" max="11" width="20.875" style="3" customWidth="1"/>
    <col min="12" max="12" width="20.875" style="49" customWidth="1"/>
    <col min="13" max="13" width="11.25390625" style="3" customWidth="1"/>
    <col min="14" max="16384" width="9.125" style="3" customWidth="1"/>
  </cols>
  <sheetData>
    <row r="4" spans="1:10" ht="15.75">
      <c r="A4" s="2" t="s">
        <v>84</v>
      </c>
      <c r="B4" s="2"/>
      <c r="J4" s="3" t="s">
        <v>91</v>
      </c>
    </row>
    <row r="5" spans="1:11" ht="15.75">
      <c r="A5" s="4" t="s">
        <v>72</v>
      </c>
      <c r="B5" s="4"/>
      <c r="K5" s="7"/>
    </row>
    <row r="6" spans="1:11" ht="16.5" thickBot="1">
      <c r="A6" s="1"/>
      <c r="B6" s="4"/>
      <c r="K6" s="7"/>
    </row>
    <row r="7" spans="5:12" ht="16.5" thickBot="1">
      <c r="E7" s="140" t="s">
        <v>83</v>
      </c>
      <c r="F7" s="141"/>
      <c r="G7" s="141"/>
      <c r="H7" s="142"/>
      <c r="I7" s="143"/>
      <c r="J7" s="143"/>
      <c r="K7" s="143"/>
      <c r="L7" s="56"/>
    </row>
    <row r="8" spans="1:12" ht="48" thickBot="1">
      <c r="A8" s="113" t="s">
        <v>1</v>
      </c>
      <c r="B8" s="114" t="s">
        <v>54</v>
      </c>
      <c r="C8" s="144" t="s">
        <v>74</v>
      </c>
      <c r="D8" s="145"/>
      <c r="E8" s="117" t="s">
        <v>79</v>
      </c>
      <c r="F8" s="118" t="s">
        <v>80</v>
      </c>
      <c r="G8" s="118" t="s">
        <v>73</v>
      </c>
      <c r="H8" s="119" t="s">
        <v>53</v>
      </c>
      <c r="I8" s="122" t="s">
        <v>81</v>
      </c>
      <c r="J8" s="123" t="s">
        <v>82</v>
      </c>
      <c r="K8" s="55"/>
      <c r="L8" s="59"/>
    </row>
    <row r="9" spans="1:12" ht="15">
      <c r="A9" s="17" t="s">
        <v>3</v>
      </c>
      <c r="B9" s="18">
        <v>9259</v>
      </c>
      <c r="C9" s="19" t="s">
        <v>2</v>
      </c>
      <c r="D9" s="23" t="s">
        <v>38</v>
      </c>
      <c r="E9" s="24">
        <v>520</v>
      </c>
      <c r="F9" s="25">
        <v>90</v>
      </c>
      <c r="G9" s="79">
        <v>0</v>
      </c>
      <c r="H9" s="26">
        <f>SUM(E9+F9+G9)</f>
        <v>610</v>
      </c>
      <c r="I9" s="86">
        <f>SUM(H9*1.07)</f>
        <v>652.7</v>
      </c>
      <c r="J9" s="88">
        <f>SUM(I9*1.07)</f>
        <v>698.3890000000001</v>
      </c>
      <c r="K9" s="61"/>
      <c r="L9" s="56"/>
    </row>
    <row r="10" spans="1:12" ht="15">
      <c r="A10" s="5" t="s">
        <v>4</v>
      </c>
      <c r="B10" s="15">
        <v>9257</v>
      </c>
      <c r="C10" s="6" t="s">
        <v>2</v>
      </c>
      <c r="D10" s="21" t="s">
        <v>39</v>
      </c>
      <c r="E10" s="27">
        <v>330</v>
      </c>
      <c r="F10" s="9">
        <v>68</v>
      </c>
      <c r="G10" s="80">
        <v>120</v>
      </c>
      <c r="H10" s="28">
        <f aca="true" t="shared" si="0" ref="H10:H26">SUM(E10+F10+G10)</f>
        <v>518</v>
      </c>
      <c r="I10" s="89">
        <f aca="true" t="shared" si="1" ref="I10:J26">SUM(H10*1.07)</f>
        <v>554.26</v>
      </c>
      <c r="J10" s="90">
        <f t="shared" si="1"/>
        <v>593.0582</v>
      </c>
      <c r="K10" s="61"/>
      <c r="L10" s="56"/>
    </row>
    <row r="11" spans="1:12" ht="15">
      <c r="A11" s="5" t="s">
        <v>5</v>
      </c>
      <c r="B11" s="15">
        <v>9258</v>
      </c>
      <c r="C11" s="6" t="s">
        <v>2</v>
      </c>
      <c r="D11" s="21" t="s">
        <v>40</v>
      </c>
      <c r="E11" s="27">
        <v>555</v>
      </c>
      <c r="F11" s="9">
        <v>65</v>
      </c>
      <c r="G11" s="80">
        <v>0</v>
      </c>
      <c r="H11" s="28">
        <f t="shared" si="0"/>
        <v>620</v>
      </c>
      <c r="I11" s="89">
        <f t="shared" si="1"/>
        <v>663.4000000000001</v>
      </c>
      <c r="J11" s="90">
        <f t="shared" si="1"/>
        <v>709.8380000000002</v>
      </c>
      <c r="K11" s="61"/>
      <c r="L11" s="56"/>
    </row>
    <row r="12" spans="1:12" ht="15">
      <c r="A12" s="5" t="s">
        <v>6</v>
      </c>
      <c r="B12" s="15">
        <v>9261</v>
      </c>
      <c r="C12" s="6" t="s">
        <v>2</v>
      </c>
      <c r="D12" s="21" t="s">
        <v>41</v>
      </c>
      <c r="E12" s="27">
        <v>640</v>
      </c>
      <c r="F12" s="9">
        <v>102</v>
      </c>
      <c r="G12" s="80">
        <v>150</v>
      </c>
      <c r="H12" s="28">
        <f t="shared" si="0"/>
        <v>892</v>
      </c>
      <c r="I12" s="89">
        <f t="shared" si="1"/>
        <v>954.44</v>
      </c>
      <c r="J12" s="90">
        <f t="shared" si="1"/>
        <v>1021.2508000000001</v>
      </c>
      <c r="K12" s="61"/>
      <c r="L12" s="56"/>
    </row>
    <row r="13" spans="1:12" ht="15">
      <c r="A13" s="5" t="s">
        <v>7</v>
      </c>
      <c r="B13" s="15">
        <v>9274</v>
      </c>
      <c r="C13" s="6" t="s">
        <v>2</v>
      </c>
      <c r="D13" s="21" t="s">
        <v>42</v>
      </c>
      <c r="E13" s="27">
        <v>1349</v>
      </c>
      <c r="F13" s="9">
        <v>120</v>
      </c>
      <c r="G13" s="80">
        <v>350</v>
      </c>
      <c r="H13" s="28">
        <f t="shared" si="0"/>
        <v>1819</v>
      </c>
      <c r="I13" s="89">
        <f t="shared" si="1"/>
        <v>1946.3300000000002</v>
      </c>
      <c r="J13" s="90">
        <f t="shared" si="1"/>
        <v>2082.5731</v>
      </c>
      <c r="K13" s="61"/>
      <c r="L13" s="56"/>
    </row>
    <row r="14" spans="1:12" ht="15">
      <c r="A14" s="5" t="s">
        <v>8</v>
      </c>
      <c r="B14" s="15">
        <v>9263</v>
      </c>
      <c r="C14" s="6" t="s">
        <v>2</v>
      </c>
      <c r="D14" s="21" t="s">
        <v>43</v>
      </c>
      <c r="E14" s="27">
        <v>820</v>
      </c>
      <c r="F14" s="9">
        <v>64</v>
      </c>
      <c r="G14" s="80">
        <v>80</v>
      </c>
      <c r="H14" s="28">
        <f t="shared" si="0"/>
        <v>964</v>
      </c>
      <c r="I14" s="89">
        <f t="shared" si="1"/>
        <v>1031.48</v>
      </c>
      <c r="J14" s="90">
        <f t="shared" si="1"/>
        <v>1103.6836</v>
      </c>
      <c r="K14" s="61"/>
      <c r="L14" s="56"/>
    </row>
    <row r="15" spans="1:12" ht="15">
      <c r="A15" s="5" t="s">
        <v>9</v>
      </c>
      <c r="B15" s="15">
        <v>9268</v>
      </c>
      <c r="C15" s="6" t="s">
        <v>2</v>
      </c>
      <c r="D15" s="21" t="s">
        <v>44</v>
      </c>
      <c r="E15" s="27">
        <v>1387</v>
      </c>
      <c r="F15" s="9">
        <v>103</v>
      </c>
      <c r="G15" s="80">
        <v>0</v>
      </c>
      <c r="H15" s="28">
        <f t="shared" si="0"/>
        <v>1490</v>
      </c>
      <c r="I15" s="89">
        <f t="shared" si="1"/>
        <v>1594.3000000000002</v>
      </c>
      <c r="J15" s="90">
        <f t="shared" si="1"/>
        <v>1705.9010000000003</v>
      </c>
      <c r="K15" s="61"/>
      <c r="L15" s="56"/>
    </row>
    <row r="16" spans="1:12" ht="15">
      <c r="A16" s="5" t="s">
        <v>10</v>
      </c>
      <c r="B16" s="15">
        <v>9271</v>
      </c>
      <c r="C16" s="6" t="s">
        <v>2</v>
      </c>
      <c r="D16" s="21" t="s">
        <v>35</v>
      </c>
      <c r="E16" s="27">
        <v>1617</v>
      </c>
      <c r="F16" s="9">
        <v>99</v>
      </c>
      <c r="G16" s="80">
        <v>350</v>
      </c>
      <c r="H16" s="28">
        <f t="shared" si="0"/>
        <v>2066</v>
      </c>
      <c r="I16" s="89">
        <f t="shared" si="1"/>
        <v>2210.6200000000003</v>
      </c>
      <c r="J16" s="90">
        <f t="shared" si="1"/>
        <v>2365.3634000000006</v>
      </c>
      <c r="K16" s="61"/>
      <c r="L16" s="56"/>
    </row>
    <row r="17" spans="1:12" ht="15">
      <c r="A17" s="5" t="s">
        <v>11</v>
      </c>
      <c r="B17" s="15">
        <v>9269</v>
      </c>
      <c r="C17" s="6" t="s">
        <v>2</v>
      </c>
      <c r="D17" s="21" t="s">
        <v>45</v>
      </c>
      <c r="E17" s="27">
        <v>1635</v>
      </c>
      <c r="F17" s="9">
        <v>112</v>
      </c>
      <c r="G17" s="80">
        <v>150</v>
      </c>
      <c r="H17" s="28">
        <f t="shared" si="0"/>
        <v>1897</v>
      </c>
      <c r="I17" s="89">
        <f t="shared" si="1"/>
        <v>2029.7900000000002</v>
      </c>
      <c r="J17" s="90">
        <f t="shared" si="1"/>
        <v>2171.8753</v>
      </c>
      <c r="K17" s="61"/>
      <c r="L17" s="56"/>
    </row>
    <row r="18" spans="1:12" ht="15">
      <c r="A18" s="5" t="s">
        <v>12</v>
      </c>
      <c r="B18" s="15">
        <v>9275</v>
      </c>
      <c r="C18" s="6" t="s">
        <v>2</v>
      </c>
      <c r="D18" s="21" t="s">
        <v>46</v>
      </c>
      <c r="E18" s="27">
        <v>1420</v>
      </c>
      <c r="F18" s="9">
        <v>100</v>
      </c>
      <c r="G18" s="80">
        <v>150</v>
      </c>
      <c r="H18" s="28">
        <f t="shared" si="0"/>
        <v>1670</v>
      </c>
      <c r="I18" s="89">
        <f t="shared" si="1"/>
        <v>1786.9</v>
      </c>
      <c r="J18" s="90">
        <f t="shared" si="1"/>
        <v>1911.9830000000002</v>
      </c>
      <c r="K18" s="61"/>
      <c r="L18" s="56"/>
    </row>
    <row r="19" spans="1:12" ht="15">
      <c r="A19" s="5" t="s">
        <v>13</v>
      </c>
      <c r="B19" s="15">
        <v>9272</v>
      </c>
      <c r="C19" s="6" t="s">
        <v>2</v>
      </c>
      <c r="D19" s="21" t="s">
        <v>47</v>
      </c>
      <c r="E19" s="27">
        <v>1824</v>
      </c>
      <c r="F19" s="9">
        <v>120</v>
      </c>
      <c r="G19" s="80">
        <v>150</v>
      </c>
      <c r="H19" s="28">
        <f t="shared" si="0"/>
        <v>2094</v>
      </c>
      <c r="I19" s="89">
        <f t="shared" si="1"/>
        <v>2240.58</v>
      </c>
      <c r="J19" s="90">
        <f t="shared" si="1"/>
        <v>2397.4206</v>
      </c>
      <c r="K19" s="61"/>
      <c r="L19" s="56"/>
    </row>
    <row r="20" spans="1:12" ht="15">
      <c r="A20" s="5" t="s">
        <v>14</v>
      </c>
      <c r="B20" s="15">
        <v>9256</v>
      </c>
      <c r="C20" s="6" t="s">
        <v>2</v>
      </c>
      <c r="D20" s="21" t="s">
        <v>48</v>
      </c>
      <c r="E20" s="27">
        <v>0</v>
      </c>
      <c r="F20" s="9">
        <v>0</v>
      </c>
      <c r="G20" s="80">
        <v>0</v>
      </c>
      <c r="H20" s="28">
        <f t="shared" si="0"/>
        <v>0</v>
      </c>
      <c r="I20" s="89">
        <f t="shared" si="1"/>
        <v>0</v>
      </c>
      <c r="J20" s="90">
        <f t="shared" si="1"/>
        <v>0</v>
      </c>
      <c r="K20" s="61"/>
      <c r="L20" s="56"/>
    </row>
    <row r="21" spans="1:12" ht="15">
      <c r="A21" s="5" t="s">
        <v>15</v>
      </c>
      <c r="B21" s="15">
        <v>9277</v>
      </c>
      <c r="C21" s="6" t="s">
        <v>2</v>
      </c>
      <c r="D21" s="21" t="s">
        <v>77</v>
      </c>
      <c r="E21" s="27">
        <v>434</v>
      </c>
      <c r="F21" s="9">
        <v>65</v>
      </c>
      <c r="G21" s="80">
        <v>350</v>
      </c>
      <c r="H21" s="28">
        <f t="shared" si="0"/>
        <v>849</v>
      </c>
      <c r="I21" s="89">
        <f t="shared" si="1"/>
        <v>908.4300000000001</v>
      </c>
      <c r="J21" s="90">
        <f t="shared" si="1"/>
        <v>972.0201000000001</v>
      </c>
      <c r="K21" s="61"/>
      <c r="L21" s="56"/>
    </row>
    <row r="22" spans="1:12" ht="15">
      <c r="A22" s="5" t="s">
        <v>16</v>
      </c>
      <c r="B22" s="15">
        <v>9276</v>
      </c>
      <c r="C22" s="6" t="s">
        <v>2</v>
      </c>
      <c r="D22" s="21" t="s">
        <v>49</v>
      </c>
      <c r="E22" s="27">
        <v>1430</v>
      </c>
      <c r="F22" s="9">
        <v>132</v>
      </c>
      <c r="G22" s="80">
        <v>350</v>
      </c>
      <c r="H22" s="28">
        <f t="shared" si="0"/>
        <v>1912</v>
      </c>
      <c r="I22" s="89">
        <f t="shared" si="1"/>
        <v>2045.8400000000001</v>
      </c>
      <c r="J22" s="90">
        <f t="shared" si="1"/>
        <v>2189.0488000000005</v>
      </c>
      <c r="K22" s="61"/>
      <c r="L22" s="56"/>
    </row>
    <row r="23" spans="1:12" ht="15">
      <c r="A23" s="5" t="s">
        <v>17</v>
      </c>
      <c r="B23" s="15">
        <v>9260</v>
      </c>
      <c r="C23" s="6" t="s">
        <v>2</v>
      </c>
      <c r="D23" s="21" t="s">
        <v>50</v>
      </c>
      <c r="E23" s="27">
        <v>804</v>
      </c>
      <c r="F23" s="9">
        <v>93</v>
      </c>
      <c r="G23" s="80">
        <v>0</v>
      </c>
      <c r="H23" s="28">
        <f t="shared" si="0"/>
        <v>897</v>
      </c>
      <c r="I23" s="89">
        <f t="shared" si="1"/>
        <v>959.7900000000001</v>
      </c>
      <c r="J23" s="90">
        <f t="shared" si="1"/>
        <v>1026.9753</v>
      </c>
      <c r="K23" s="61"/>
      <c r="L23" s="56"/>
    </row>
    <row r="24" spans="1:12" ht="15">
      <c r="A24" s="5" t="s">
        <v>18</v>
      </c>
      <c r="B24" s="15">
        <v>9270</v>
      </c>
      <c r="C24" s="6" t="s">
        <v>2</v>
      </c>
      <c r="D24" s="21" t="s">
        <v>51</v>
      </c>
      <c r="E24" s="27">
        <v>1460</v>
      </c>
      <c r="F24" s="9">
        <v>167</v>
      </c>
      <c r="G24" s="80">
        <v>350</v>
      </c>
      <c r="H24" s="28">
        <f t="shared" si="0"/>
        <v>1977</v>
      </c>
      <c r="I24" s="89">
        <f t="shared" si="1"/>
        <v>2115.3900000000003</v>
      </c>
      <c r="J24" s="90">
        <f t="shared" si="1"/>
        <v>2263.4673000000007</v>
      </c>
      <c r="K24" s="61"/>
      <c r="L24" s="56"/>
    </row>
    <row r="25" spans="1:12" ht="15">
      <c r="A25" s="5" t="s">
        <v>19</v>
      </c>
      <c r="B25" s="15">
        <v>9266</v>
      </c>
      <c r="C25" s="6" t="s">
        <v>2</v>
      </c>
      <c r="D25" s="21" t="s">
        <v>52</v>
      </c>
      <c r="E25" s="27">
        <v>1195</v>
      </c>
      <c r="F25" s="9">
        <v>98</v>
      </c>
      <c r="G25" s="80">
        <v>350</v>
      </c>
      <c r="H25" s="28">
        <f t="shared" si="0"/>
        <v>1643</v>
      </c>
      <c r="I25" s="89">
        <f t="shared" si="1"/>
        <v>1758.01</v>
      </c>
      <c r="J25" s="90">
        <f t="shared" si="1"/>
        <v>1881.0707</v>
      </c>
      <c r="K25" s="61"/>
      <c r="L25" s="56"/>
    </row>
    <row r="26" spans="1:12" ht="15.75" thickBot="1">
      <c r="A26" s="16" t="s">
        <v>20</v>
      </c>
      <c r="B26" s="37">
        <v>9262</v>
      </c>
      <c r="C26" s="20" t="s">
        <v>2</v>
      </c>
      <c r="D26" s="22" t="s">
        <v>37</v>
      </c>
      <c r="E26" s="38">
        <v>1124</v>
      </c>
      <c r="F26" s="39">
        <v>105</v>
      </c>
      <c r="G26" s="81">
        <v>350</v>
      </c>
      <c r="H26" s="40">
        <f t="shared" si="0"/>
        <v>1579</v>
      </c>
      <c r="I26" s="91">
        <f t="shared" si="1"/>
        <v>1689.5300000000002</v>
      </c>
      <c r="J26" s="92">
        <f t="shared" si="1"/>
        <v>1807.7971000000002</v>
      </c>
      <c r="K26" s="61"/>
      <c r="L26" s="56"/>
    </row>
    <row r="27" spans="1:13" s="48" customFormat="1" ht="16.5" thickBot="1">
      <c r="A27" s="104" t="s">
        <v>21</v>
      </c>
      <c r="B27" s="105" t="s">
        <v>21</v>
      </c>
      <c r="C27" s="106" t="s">
        <v>21</v>
      </c>
      <c r="D27" s="107" t="s">
        <v>53</v>
      </c>
      <c r="E27" s="108">
        <f aca="true" t="shared" si="2" ref="E27:J27">SUM(E9:E26)</f>
        <v>18544</v>
      </c>
      <c r="F27" s="109">
        <f t="shared" si="2"/>
        <v>1703</v>
      </c>
      <c r="G27" s="124">
        <f t="shared" si="2"/>
        <v>3250</v>
      </c>
      <c r="H27" s="110">
        <f t="shared" si="2"/>
        <v>23497</v>
      </c>
      <c r="I27" s="125">
        <f t="shared" si="2"/>
        <v>25141.789999999997</v>
      </c>
      <c r="J27" s="126">
        <f t="shared" si="2"/>
        <v>26901.715300000007</v>
      </c>
      <c r="K27" s="63"/>
      <c r="L27" s="64"/>
      <c r="M27" s="47"/>
    </row>
    <row r="28" ht="15">
      <c r="J28" s="10"/>
    </row>
    <row r="32" spans="9:10" ht="15">
      <c r="I32" s="10"/>
      <c r="J32" s="10"/>
    </row>
    <row r="33" spans="6:9" ht="15">
      <c r="F33" s="29"/>
      <c r="G33" s="29"/>
      <c r="I33" s="10"/>
    </row>
    <row r="34" spans="6:7" ht="15">
      <c r="F34" s="29"/>
      <c r="G34" s="29"/>
    </row>
    <row r="35" spans="6:7" ht="15">
      <c r="F35" s="29"/>
      <c r="G35" s="29"/>
    </row>
  </sheetData>
  <mergeCells count="3">
    <mergeCell ref="E7:H7"/>
    <mergeCell ref="I7:K7"/>
    <mergeCell ref="C8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H4" sqref="H4"/>
    </sheetView>
  </sheetViews>
  <sheetFormatPr defaultColWidth="9.00390625" defaultRowHeight="12.75"/>
  <cols>
    <col min="1" max="1" width="5.25390625" style="3" customWidth="1"/>
    <col min="2" max="2" width="7.75390625" style="3" customWidth="1"/>
    <col min="3" max="3" width="5.875" style="3" customWidth="1"/>
    <col min="4" max="4" width="27.375" style="3" customWidth="1"/>
    <col min="5" max="5" width="12.375" style="10" customWidth="1"/>
    <col min="6" max="6" width="17.625" style="10" customWidth="1"/>
    <col min="7" max="7" width="14.00390625" style="10" customWidth="1"/>
    <col min="8" max="9" width="17.25390625" style="3" customWidth="1"/>
    <col min="10" max="10" width="20.875" style="3" customWidth="1"/>
    <col min="11" max="11" width="20.875" style="49" customWidth="1"/>
    <col min="12" max="12" width="11.25390625" style="3" customWidth="1"/>
    <col min="13" max="16384" width="9.125" style="3" customWidth="1"/>
  </cols>
  <sheetData>
    <row r="2" spans="1:9" ht="15.75">
      <c r="A2" s="2" t="s">
        <v>67</v>
      </c>
      <c r="B2" s="2"/>
      <c r="I2" s="3" t="s">
        <v>90</v>
      </c>
    </row>
    <row r="3" spans="1:10" ht="15.75">
      <c r="A3" s="4" t="s">
        <v>68</v>
      </c>
      <c r="B3" s="4"/>
      <c r="J3" s="7"/>
    </row>
    <row r="4" spans="1:10" ht="15.75">
      <c r="A4" s="4"/>
      <c r="B4" s="4"/>
      <c r="J4" s="7"/>
    </row>
    <row r="5" spans="1:10" ht="16.5" thickBot="1">
      <c r="A5" s="1"/>
      <c r="B5" s="4"/>
      <c r="J5" s="7"/>
    </row>
    <row r="6" spans="5:11" ht="16.5" thickBot="1">
      <c r="E6" s="140" t="s">
        <v>83</v>
      </c>
      <c r="F6" s="141"/>
      <c r="G6" s="142"/>
      <c r="H6" s="143"/>
      <c r="I6" s="143"/>
      <c r="J6" s="143"/>
      <c r="K6" s="56"/>
    </row>
    <row r="7" spans="1:11" ht="32.25" thickBot="1">
      <c r="A7" s="113" t="s">
        <v>1</v>
      </c>
      <c r="B7" s="114" t="s">
        <v>54</v>
      </c>
      <c r="C7" s="115" t="s">
        <v>60</v>
      </c>
      <c r="D7" s="116"/>
      <c r="E7" s="117" t="s">
        <v>79</v>
      </c>
      <c r="F7" s="118" t="s">
        <v>80</v>
      </c>
      <c r="G7" s="119" t="s">
        <v>53</v>
      </c>
      <c r="H7" s="122" t="s">
        <v>81</v>
      </c>
      <c r="I7" s="123" t="s">
        <v>82</v>
      </c>
      <c r="J7" s="55"/>
      <c r="K7" s="59"/>
    </row>
    <row r="8" spans="1:11" ht="15">
      <c r="A8" s="17" t="s">
        <v>3</v>
      </c>
      <c r="B8" s="18">
        <v>9278</v>
      </c>
      <c r="C8" s="19" t="s">
        <v>26</v>
      </c>
      <c r="D8" s="23" t="s">
        <v>61</v>
      </c>
      <c r="E8" s="24">
        <f>SUM(G8-F8)</f>
        <v>13466</v>
      </c>
      <c r="F8" s="25">
        <v>1720</v>
      </c>
      <c r="G8" s="26">
        <v>15186</v>
      </c>
      <c r="H8" s="86">
        <f aca="true" t="shared" si="0" ref="H8:I10">SUM(G8*1.07)</f>
        <v>16249.02</v>
      </c>
      <c r="I8" s="88">
        <f t="shared" si="0"/>
        <v>17386.4514</v>
      </c>
      <c r="J8" s="61"/>
      <c r="K8" s="56"/>
    </row>
    <row r="9" spans="1:11" ht="15">
      <c r="A9" s="5" t="s">
        <v>4</v>
      </c>
      <c r="B9" s="15">
        <v>9280</v>
      </c>
      <c r="C9" s="6" t="s">
        <v>26</v>
      </c>
      <c r="D9" s="21" t="s">
        <v>62</v>
      </c>
      <c r="E9" s="27">
        <f>SUM(G9-F9)</f>
        <v>5271</v>
      </c>
      <c r="F9" s="9">
        <v>850</v>
      </c>
      <c r="G9" s="28">
        <v>6121</v>
      </c>
      <c r="H9" s="89">
        <f t="shared" si="0"/>
        <v>6549.47</v>
      </c>
      <c r="I9" s="90">
        <f t="shared" si="0"/>
        <v>7007.932900000001</v>
      </c>
      <c r="J9" s="61"/>
      <c r="K9" s="56"/>
    </row>
    <row r="10" spans="1:11" ht="15.75" thickBot="1">
      <c r="A10" s="5" t="s">
        <v>5</v>
      </c>
      <c r="B10" s="15">
        <v>9279</v>
      </c>
      <c r="C10" s="67" t="s">
        <v>26</v>
      </c>
      <c r="D10" s="68" t="s">
        <v>63</v>
      </c>
      <c r="E10" s="38">
        <f>SUM(G10-F10)</f>
        <v>9422</v>
      </c>
      <c r="F10" s="69">
        <v>1450</v>
      </c>
      <c r="G10" s="70">
        <v>10872</v>
      </c>
      <c r="H10" s="91">
        <f t="shared" si="0"/>
        <v>11633.04</v>
      </c>
      <c r="I10" s="92">
        <f t="shared" si="0"/>
        <v>12447.352800000002</v>
      </c>
      <c r="J10" s="61"/>
      <c r="K10" s="56"/>
    </row>
    <row r="11" spans="1:11" ht="16.5" thickBot="1">
      <c r="A11" s="5"/>
      <c r="B11" s="15"/>
      <c r="C11" s="76"/>
      <c r="D11" s="77" t="s">
        <v>69</v>
      </c>
      <c r="E11" s="83">
        <f>SUM(E8:E10)</f>
        <v>28159</v>
      </c>
      <c r="F11" s="82">
        <f>SUM(F8:F10)</f>
        <v>4020</v>
      </c>
      <c r="G11" s="78">
        <f>SUM(G8:G10)</f>
        <v>32179</v>
      </c>
      <c r="H11" s="93">
        <f>SUM(H8:H10)</f>
        <v>34431.53</v>
      </c>
      <c r="I11" s="94">
        <f>SUM(I8:I10)</f>
        <v>36841.737100000006</v>
      </c>
      <c r="J11" s="61"/>
      <c r="K11" s="56"/>
    </row>
    <row r="12" spans="1:11" ht="15">
      <c r="A12" s="5" t="s">
        <v>6</v>
      </c>
      <c r="B12" s="15">
        <v>9281</v>
      </c>
      <c r="C12" s="71" t="s">
        <v>27</v>
      </c>
      <c r="D12" s="72" t="s">
        <v>64</v>
      </c>
      <c r="E12" s="73">
        <f>SUM(G12-F12)</f>
        <v>10079</v>
      </c>
      <c r="F12" s="74">
        <v>1890</v>
      </c>
      <c r="G12" s="75">
        <v>11969</v>
      </c>
      <c r="H12" s="86">
        <f>SUM(G12*1.07)</f>
        <v>12806.83</v>
      </c>
      <c r="I12" s="88">
        <f>SUM(H12*1.07)</f>
        <v>13703.3081</v>
      </c>
      <c r="J12" s="61"/>
      <c r="K12" s="56"/>
    </row>
    <row r="13" spans="1:11" ht="15.75" thickBot="1">
      <c r="A13" s="16" t="s">
        <v>7</v>
      </c>
      <c r="B13" s="37">
        <v>9282</v>
      </c>
      <c r="C13" s="20" t="s">
        <v>29</v>
      </c>
      <c r="D13" s="22" t="s">
        <v>65</v>
      </c>
      <c r="E13" s="73">
        <f>SUM(G13-F13)</f>
        <v>3400</v>
      </c>
      <c r="F13" s="39">
        <v>950</v>
      </c>
      <c r="G13" s="40">
        <v>4350</v>
      </c>
      <c r="H13" s="91">
        <f>SUM(G13*1.07)</f>
        <v>4654.5</v>
      </c>
      <c r="I13" s="92">
        <f>SUM(H13*1.07)</f>
        <v>4980.3150000000005</v>
      </c>
      <c r="J13" s="61"/>
      <c r="K13" s="56"/>
    </row>
    <row r="14" spans="1:12" s="48" customFormat="1" ht="16.5" thickBot="1">
      <c r="A14" s="104" t="s">
        <v>21</v>
      </c>
      <c r="B14" s="105" t="s">
        <v>21</v>
      </c>
      <c r="C14" s="106" t="s">
        <v>21</v>
      </c>
      <c r="D14" s="107" t="s">
        <v>53</v>
      </c>
      <c r="E14" s="108">
        <f>SUM(E11:E13)</f>
        <v>41638</v>
      </c>
      <c r="F14" s="109">
        <f>SUM(F11:F13)</f>
        <v>6860</v>
      </c>
      <c r="G14" s="110">
        <f>SUM(G11:G13)</f>
        <v>48498</v>
      </c>
      <c r="H14" s="125">
        <f>SUM(H11:H13)</f>
        <v>51892.86</v>
      </c>
      <c r="I14" s="126">
        <f>SUM(I11:I13)</f>
        <v>55525.36020000001</v>
      </c>
      <c r="J14" s="63"/>
      <c r="K14" s="64"/>
      <c r="L14" s="47"/>
    </row>
    <row r="15" ht="15">
      <c r="I15" s="10"/>
    </row>
    <row r="17" spans="1:2" ht="15.75">
      <c r="A17" s="2" t="s">
        <v>84</v>
      </c>
      <c r="B17" s="2"/>
    </row>
    <row r="18" spans="1:10" ht="15.75">
      <c r="A18" s="4" t="s">
        <v>70</v>
      </c>
      <c r="B18" s="4"/>
      <c r="J18" s="7"/>
    </row>
    <row r="19" spans="1:10" ht="16.5" thickBot="1">
      <c r="A19" s="1"/>
      <c r="B19" s="4"/>
      <c r="J19" s="7"/>
    </row>
    <row r="20" spans="5:11" ht="16.5" thickBot="1">
      <c r="E20" s="140" t="s">
        <v>83</v>
      </c>
      <c r="F20" s="141"/>
      <c r="G20" s="142"/>
      <c r="H20" s="143"/>
      <c r="I20" s="143"/>
      <c r="J20" s="143"/>
      <c r="K20" s="56"/>
    </row>
    <row r="21" spans="1:11" s="129" customFormat="1" ht="32.25" thickBot="1">
      <c r="A21" s="113" t="s">
        <v>1</v>
      </c>
      <c r="B21" s="114" t="s">
        <v>54</v>
      </c>
      <c r="C21" s="115" t="s">
        <v>78</v>
      </c>
      <c r="D21" s="116"/>
      <c r="E21" s="117" t="s">
        <v>79</v>
      </c>
      <c r="F21" s="118" t="s">
        <v>80</v>
      </c>
      <c r="G21" s="119" t="s">
        <v>53</v>
      </c>
      <c r="H21" s="122" t="s">
        <v>81</v>
      </c>
      <c r="I21" s="122" t="s">
        <v>82</v>
      </c>
      <c r="J21" s="127"/>
      <c r="K21" s="128"/>
    </row>
    <row r="22" spans="1:11" ht="15">
      <c r="A22" s="17" t="s">
        <v>3</v>
      </c>
      <c r="B22" s="18">
        <v>9259</v>
      </c>
      <c r="C22" s="19" t="s">
        <v>2</v>
      </c>
      <c r="D22" s="23" t="s">
        <v>38</v>
      </c>
      <c r="E22" s="24">
        <f>SUM(G22-F22)</f>
        <v>1650</v>
      </c>
      <c r="F22" s="25">
        <v>150</v>
      </c>
      <c r="G22" s="26">
        <v>1800</v>
      </c>
      <c r="H22" s="86">
        <f>SUM(G22*1.07)</f>
        <v>1926</v>
      </c>
      <c r="I22" s="88">
        <f>SUM(H22*1.07)</f>
        <v>2060.82</v>
      </c>
      <c r="J22" s="61"/>
      <c r="K22" s="56"/>
    </row>
    <row r="23" spans="1:11" ht="15">
      <c r="A23" s="5" t="s">
        <v>4</v>
      </c>
      <c r="B23" s="15">
        <v>9257</v>
      </c>
      <c r="C23" s="6" t="s">
        <v>2</v>
      </c>
      <c r="D23" s="21" t="s">
        <v>39</v>
      </c>
      <c r="E23" s="27">
        <f>SUM(G23-F23)</f>
        <v>952</v>
      </c>
      <c r="F23" s="9">
        <v>100</v>
      </c>
      <c r="G23" s="28">
        <v>1052</v>
      </c>
      <c r="H23" s="89">
        <f aca="true" t="shared" si="1" ref="H23:I26">SUM(G23*1.07)</f>
        <v>1125.64</v>
      </c>
      <c r="I23" s="90">
        <f t="shared" si="1"/>
        <v>1204.4348000000002</v>
      </c>
      <c r="J23" s="61"/>
      <c r="K23" s="56"/>
    </row>
    <row r="24" spans="1:11" ht="15">
      <c r="A24" s="5" t="s">
        <v>5</v>
      </c>
      <c r="B24" s="15">
        <v>9261</v>
      </c>
      <c r="C24" s="6" t="s">
        <v>2</v>
      </c>
      <c r="D24" s="21" t="s">
        <v>41</v>
      </c>
      <c r="E24" s="27">
        <f>SUM(G24-F24)</f>
        <v>1800</v>
      </c>
      <c r="F24" s="9">
        <v>620</v>
      </c>
      <c r="G24" s="28">
        <v>2420</v>
      </c>
      <c r="H24" s="89">
        <f t="shared" si="1"/>
        <v>2589.4</v>
      </c>
      <c r="I24" s="90">
        <f t="shared" si="1"/>
        <v>2770.6580000000004</v>
      </c>
      <c r="J24" s="61"/>
      <c r="K24" s="56"/>
    </row>
    <row r="25" spans="1:11" ht="15">
      <c r="A25" s="5" t="s">
        <v>6</v>
      </c>
      <c r="B25" s="15">
        <v>9270</v>
      </c>
      <c r="C25" s="6" t="s">
        <v>2</v>
      </c>
      <c r="D25" s="21" t="s">
        <v>51</v>
      </c>
      <c r="E25" s="27">
        <f>SUM(G25-F25)</f>
        <v>2100</v>
      </c>
      <c r="F25" s="9">
        <v>842</v>
      </c>
      <c r="G25" s="28">
        <v>2942</v>
      </c>
      <c r="H25" s="89">
        <f t="shared" si="1"/>
        <v>3147.94</v>
      </c>
      <c r="I25" s="90">
        <f t="shared" si="1"/>
        <v>3368.2958000000003</v>
      </c>
      <c r="J25" s="61"/>
      <c r="K25" s="56"/>
    </row>
    <row r="26" spans="1:11" ht="15.75" thickBot="1">
      <c r="A26" s="16" t="s">
        <v>7</v>
      </c>
      <c r="B26" s="37">
        <v>9262</v>
      </c>
      <c r="C26" s="20" t="s">
        <v>2</v>
      </c>
      <c r="D26" s="22" t="s">
        <v>37</v>
      </c>
      <c r="E26" s="38">
        <f>SUM(G26-F26)</f>
        <v>2200</v>
      </c>
      <c r="F26" s="39">
        <v>650</v>
      </c>
      <c r="G26" s="40">
        <v>2850</v>
      </c>
      <c r="H26" s="91">
        <f t="shared" si="1"/>
        <v>3049.5</v>
      </c>
      <c r="I26" s="92">
        <f t="shared" si="1"/>
        <v>3262.965</v>
      </c>
      <c r="J26" s="61"/>
      <c r="K26" s="56"/>
    </row>
    <row r="27" spans="1:12" s="133" customFormat="1" ht="16.5" thickBot="1">
      <c r="A27" s="104" t="s">
        <v>21</v>
      </c>
      <c r="B27" s="105" t="s">
        <v>21</v>
      </c>
      <c r="C27" s="106" t="s">
        <v>21</v>
      </c>
      <c r="D27" s="107" t="s">
        <v>53</v>
      </c>
      <c r="E27" s="108">
        <f>SUM(E22:E26)</f>
        <v>8702</v>
      </c>
      <c r="F27" s="109">
        <f>SUM(F22:F26)</f>
        <v>2362</v>
      </c>
      <c r="G27" s="110">
        <f>SUM(G22:G26)</f>
        <v>11064</v>
      </c>
      <c r="H27" s="125">
        <f>SUM(H22:H26)</f>
        <v>11838.480000000001</v>
      </c>
      <c r="I27" s="125">
        <f>SUM(I22:I26)</f>
        <v>12667.173600000002</v>
      </c>
      <c r="J27" s="130"/>
      <c r="K27" s="131"/>
      <c r="L27" s="132"/>
    </row>
  </sheetData>
  <mergeCells count="4">
    <mergeCell ref="E6:G6"/>
    <mergeCell ref="H6:J6"/>
    <mergeCell ref="E20:G20"/>
    <mergeCell ref="H20:J2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4">
      <selection activeCell="D19" sqref="D19"/>
    </sheetView>
  </sheetViews>
  <sheetFormatPr defaultColWidth="9.00390625" defaultRowHeight="12.75"/>
  <cols>
    <col min="1" max="1" width="5.25390625" style="3" customWidth="1"/>
    <col min="2" max="2" width="7.75390625" style="3" customWidth="1"/>
    <col min="3" max="3" width="4.125" style="3" customWidth="1"/>
    <col min="4" max="4" width="27.375" style="3" customWidth="1"/>
    <col min="5" max="7" width="20.875" style="10" customWidth="1"/>
    <col min="8" max="10" width="20.875" style="3" customWidth="1"/>
    <col min="11" max="11" width="20.875" style="49" customWidth="1"/>
    <col min="12" max="12" width="11.25390625" style="3" customWidth="1"/>
    <col min="13" max="16384" width="9.125" style="3" customWidth="1"/>
  </cols>
  <sheetData>
    <row r="1" spans="1:2" ht="15.75">
      <c r="A1" s="2" t="s">
        <v>75</v>
      </c>
      <c r="B1" s="2"/>
    </row>
    <row r="2" spans="1:10" ht="15.75">
      <c r="A2" s="4" t="s">
        <v>76</v>
      </c>
      <c r="B2" s="4"/>
      <c r="J2" s="7"/>
    </row>
    <row r="3" spans="1:10" ht="16.5" thickBot="1">
      <c r="A3" s="1"/>
      <c r="B3" s="4"/>
      <c r="J3" s="7"/>
    </row>
    <row r="4" spans="5:11" ht="16.5" thickBot="1">
      <c r="E4" s="140" t="s">
        <v>55</v>
      </c>
      <c r="F4" s="141"/>
      <c r="G4" s="142"/>
      <c r="H4" s="143"/>
      <c r="I4" s="143"/>
      <c r="J4" s="143"/>
      <c r="K4" s="56"/>
    </row>
    <row r="5" spans="1:11" ht="48" customHeight="1" thickBot="1">
      <c r="A5" s="8" t="s">
        <v>1</v>
      </c>
      <c r="B5" s="31" t="s">
        <v>54</v>
      </c>
      <c r="C5" s="33" t="s">
        <v>36</v>
      </c>
      <c r="D5" s="32"/>
      <c r="E5" s="65" t="s">
        <v>22</v>
      </c>
      <c r="F5" s="36" t="s">
        <v>23</v>
      </c>
      <c r="G5" s="66" t="s">
        <v>24</v>
      </c>
      <c r="H5" s="57"/>
      <c r="I5" s="58"/>
      <c r="J5" s="55"/>
      <c r="K5" s="59"/>
    </row>
    <row r="6" spans="1:11" ht="24.75" customHeight="1">
      <c r="A6" s="17" t="s">
        <v>3</v>
      </c>
      <c r="B6" s="18">
        <v>9259</v>
      </c>
      <c r="C6" s="19" t="s">
        <v>2</v>
      </c>
      <c r="D6" s="23" t="s">
        <v>38</v>
      </c>
      <c r="E6" s="24"/>
      <c r="F6" s="25"/>
      <c r="G6" s="26"/>
      <c r="H6" s="60"/>
      <c r="I6" s="61"/>
      <c r="J6" s="61"/>
      <c r="K6" s="56"/>
    </row>
    <row r="7" spans="1:11" ht="24.75" customHeight="1">
      <c r="A7" s="5" t="s">
        <v>4</v>
      </c>
      <c r="B7" s="15">
        <v>9157</v>
      </c>
      <c r="C7" s="6" t="s">
        <v>2</v>
      </c>
      <c r="D7" s="21" t="s">
        <v>39</v>
      </c>
      <c r="E7" s="27"/>
      <c r="F7" s="9"/>
      <c r="G7" s="28"/>
      <c r="H7" s="60"/>
      <c r="I7" s="61"/>
      <c r="J7" s="61"/>
      <c r="K7" s="56"/>
    </row>
    <row r="8" spans="1:11" ht="24.75" customHeight="1">
      <c r="A8" s="5" t="s">
        <v>5</v>
      </c>
      <c r="B8" s="15">
        <v>9258</v>
      </c>
      <c r="C8" s="6" t="s">
        <v>2</v>
      </c>
      <c r="D8" s="21" t="s">
        <v>40</v>
      </c>
      <c r="E8" s="27"/>
      <c r="F8" s="9"/>
      <c r="G8" s="28"/>
      <c r="H8" s="60"/>
      <c r="I8" s="61"/>
      <c r="J8" s="61"/>
      <c r="K8" s="56"/>
    </row>
    <row r="9" spans="1:11" ht="24.75" customHeight="1">
      <c r="A9" s="5" t="s">
        <v>6</v>
      </c>
      <c r="B9" s="15">
        <v>9261</v>
      </c>
      <c r="C9" s="6" t="s">
        <v>2</v>
      </c>
      <c r="D9" s="21" t="s">
        <v>41</v>
      </c>
      <c r="E9" s="27"/>
      <c r="F9" s="9"/>
      <c r="G9" s="28"/>
      <c r="H9" s="60"/>
      <c r="I9" s="61"/>
      <c r="J9" s="61"/>
      <c r="K9" s="56"/>
    </row>
    <row r="10" spans="1:11" ht="24.75" customHeight="1">
      <c r="A10" s="5" t="s">
        <v>7</v>
      </c>
      <c r="B10" s="15">
        <v>9274</v>
      </c>
      <c r="C10" s="6" t="s">
        <v>2</v>
      </c>
      <c r="D10" s="21" t="s">
        <v>42</v>
      </c>
      <c r="E10" s="27"/>
      <c r="F10" s="9"/>
      <c r="G10" s="28"/>
      <c r="H10" s="60"/>
      <c r="I10" s="61"/>
      <c r="J10" s="61"/>
      <c r="K10" s="56"/>
    </row>
    <row r="11" spans="1:11" ht="24.75" customHeight="1">
      <c r="A11" s="5" t="s">
        <v>8</v>
      </c>
      <c r="B11" s="15">
        <v>9263</v>
      </c>
      <c r="C11" s="6" t="s">
        <v>2</v>
      </c>
      <c r="D11" s="21" t="s">
        <v>43</v>
      </c>
      <c r="E11" s="27"/>
      <c r="F11" s="9"/>
      <c r="G11" s="28"/>
      <c r="H11" s="60"/>
      <c r="I11" s="61"/>
      <c r="J11" s="61"/>
      <c r="K11" s="56"/>
    </row>
    <row r="12" spans="1:11" ht="24.75" customHeight="1">
      <c r="A12" s="5" t="s">
        <v>9</v>
      </c>
      <c r="B12" s="15">
        <v>9268</v>
      </c>
      <c r="C12" s="6" t="s">
        <v>2</v>
      </c>
      <c r="D12" s="21" t="s">
        <v>44</v>
      </c>
      <c r="E12" s="27"/>
      <c r="F12" s="9"/>
      <c r="G12" s="28"/>
      <c r="H12" s="60"/>
      <c r="I12" s="61"/>
      <c r="J12" s="61"/>
      <c r="K12" s="56"/>
    </row>
    <row r="13" spans="1:11" ht="24.75" customHeight="1">
      <c r="A13" s="5" t="s">
        <v>10</v>
      </c>
      <c r="B13" s="15">
        <v>9271</v>
      </c>
      <c r="C13" s="6" t="s">
        <v>2</v>
      </c>
      <c r="D13" s="21" t="s">
        <v>35</v>
      </c>
      <c r="E13" s="27"/>
      <c r="F13" s="9"/>
      <c r="G13" s="28"/>
      <c r="H13" s="60"/>
      <c r="I13" s="61"/>
      <c r="J13" s="61"/>
      <c r="K13" s="56"/>
    </row>
    <row r="14" spans="1:11" ht="24.75" customHeight="1">
      <c r="A14" s="5" t="s">
        <v>11</v>
      </c>
      <c r="B14" s="15">
        <v>9269</v>
      </c>
      <c r="C14" s="6" t="s">
        <v>2</v>
      </c>
      <c r="D14" s="21" t="s">
        <v>45</v>
      </c>
      <c r="E14" s="27"/>
      <c r="F14" s="9"/>
      <c r="G14" s="28"/>
      <c r="H14" s="60"/>
      <c r="I14" s="61"/>
      <c r="J14" s="61"/>
      <c r="K14" s="56"/>
    </row>
    <row r="15" spans="1:11" ht="24.75" customHeight="1">
      <c r="A15" s="5" t="s">
        <v>12</v>
      </c>
      <c r="B15" s="15">
        <v>9275</v>
      </c>
      <c r="C15" s="6" t="s">
        <v>2</v>
      </c>
      <c r="D15" s="21" t="s">
        <v>46</v>
      </c>
      <c r="E15" s="27"/>
      <c r="F15" s="9"/>
      <c r="G15" s="28"/>
      <c r="H15" s="60"/>
      <c r="I15" s="61"/>
      <c r="J15" s="61"/>
      <c r="K15" s="56"/>
    </row>
    <row r="16" spans="1:11" ht="24.75" customHeight="1">
      <c r="A16" s="5" t="s">
        <v>13</v>
      </c>
      <c r="B16" s="15">
        <v>9272</v>
      </c>
      <c r="C16" s="6" t="s">
        <v>2</v>
      </c>
      <c r="D16" s="21" t="s">
        <v>47</v>
      </c>
      <c r="E16" s="27"/>
      <c r="F16" s="9"/>
      <c r="G16" s="28"/>
      <c r="H16" s="60"/>
      <c r="I16" s="61"/>
      <c r="J16" s="61"/>
      <c r="K16" s="56"/>
    </row>
    <row r="17" spans="1:11" ht="24.75" customHeight="1">
      <c r="A17" s="5" t="s">
        <v>14</v>
      </c>
      <c r="B17" s="15">
        <v>9156</v>
      </c>
      <c r="C17" s="6" t="s">
        <v>2</v>
      </c>
      <c r="D17" s="21" t="s">
        <v>48</v>
      </c>
      <c r="E17" s="27"/>
      <c r="F17" s="9"/>
      <c r="G17" s="28"/>
      <c r="H17" s="60"/>
      <c r="I17" s="61"/>
      <c r="J17" s="61"/>
      <c r="K17" s="56"/>
    </row>
    <row r="18" spans="1:11" ht="24.75" customHeight="1">
      <c r="A18" s="5" t="s">
        <v>15</v>
      </c>
      <c r="B18" s="15">
        <v>9267</v>
      </c>
      <c r="C18" s="6" t="s">
        <v>2</v>
      </c>
      <c r="D18" s="21" t="s">
        <v>77</v>
      </c>
      <c r="E18" s="27"/>
      <c r="F18" s="9"/>
      <c r="G18" s="28"/>
      <c r="H18" s="60"/>
      <c r="I18" s="61"/>
      <c r="J18" s="61"/>
      <c r="K18" s="56"/>
    </row>
    <row r="19" spans="1:11" ht="24.75" customHeight="1">
      <c r="A19" s="5" t="s">
        <v>16</v>
      </c>
      <c r="B19" s="15">
        <v>9276</v>
      </c>
      <c r="C19" s="6" t="s">
        <v>2</v>
      </c>
      <c r="D19" s="21" t="s">
        <v>49</v>
      </c>
      <c r="E19" s="27"/>
      <c r="F19" s="9"/>
      <c r="G19" s="28"/>
      <c r="H19" s="60"/>
      <c r="I19" s="61"/>
      <c r="J19" s="61"/>
      <c r="K19" s="56"/>
    </row>
    <row r="20" spans="1:11" ht="24.75" customHeight="1">
      <c r="A20" s="5" t="s">
        <v>17</v>
      </c>
      <c r="B20" s="15">
        <v>9260</v>
      </c>
      <c r="C20" s="6" t="s">
        <v>2</v>
      </c>
      <c r="D20" s="21" t="s">
        <v>50</v>
      </c>
      <c r="E20" s="27"/>
      <c r="F20" s="9"/>
      <c r="G20" s="28"/>
      <c r="H20" s="60"/>
      <c r="I20" s="61"/>
      <c r="J20" s="61"/>
      <c r="K20" s="56"/>
    </row>
    <row r="21" spans="1:11" ht="24.75" customHeight="1">
      <c r="A21" s="5" t="s">
        <v>18</v>
      </c>
      <c r="B21" s="15">
        <v>9270</v>
      </c>
      <c r="C21" s="6" t="s">
        <v>2</v>
      </c>
      <c r="D21" s="21" t="s">
        <v>51</v>
      </c>
      <c r="E21" s="27"/>
      <c r="F21" s="9"/>
      <c r="G21" s="28"/>
      <c r="H21" s="60"/>
      <c r="I21" s="61"/>
      <c r="J21" s="61"/>
      <c r="K21" s="56"/>
    </row>
    <row r="22" spans="1:11" ht="24.75" customHeight="1">
      <c r="A22" s="5" t="s">
        <v>19</v>
      </c>
      <c r="B22" s="15">
        <v>9266</v>
      </c>
      <c r="C22" s="6" t="s">
        <v>2</v>
      </c>
      <c r="D22" s="21" t="s">
        <v>52</v>
      </c>
      <c r="E22" s="27"/>
      <c r="F22" s="9"/>
      <c r="G22" s="28"/>
      <c r="H22" s="60"/>
      <c r="I22" s="61"/>
      <c r="J22" s="61"/>
      <c r="K22" s="56"/>
    </row>
    <row r="23" spans="1:11" ht="24.75" customHeight="1" thickBot="1">
      <c r="A23" s="16" t="s">
        <v>20</v>
      </c>
      <c r="B23" s="37">
        <v>9262</v>
      </c>
      <c r="C23" s="20" t="s">
        <v>2</v>
      </c>
      <c r="D23" s="22" t="s">
        <v>37</v>
      </c>
      <c r="E23" s="38"/>
      <c r="F23" s="39"/>
      <c r="G23" s="40"/>
      <c r="H23" s="60"/>
      <c r="I23" s="61"/>
      <c r="J23" s="61"/>
      <c r="K23" s="56"/>
    </row>
    <row r="24" spans="1:12" s="48" customFormat="1" ht="24.75" customHeight="1" thickBot="1">
      <c r="A24" s="42" t="s">
        <v>21</v>
      </c>
      <c r="B24" s="43" t="s">
        <v>21</v>
      </c>
      <c r="C24" s="44" t="s">
        <v>21</v>
      </c>
      <c r="D24" s="41" t="s">
        <v>53</v>
      </c>
      <c r="E24" s="45">
        <f>SUM(E6:E23)</f>
        <v>0</v>
      </c>
      <c r="F24" s="46">
        <f>SUM(F6:F23)</f>
        <v>0</v>
      </c>
      <c r="G24" s="30">
        <f>SUM(G6:G23)</f>
        <v>0</v>
      </c>
      <c r="H24" s="62"/>
      <c r="I24" s="62"/>
      <c r="J24" s="63"/>
      <c r="K24" s="64"/>
      <c r="L24" s="47"/>
    </row>
    <row r="25" ht="15">
      <c r="I25" s="10"/>
    </row>
    <row r="29" spans="8:9" ht="15">
      <c r="H29" s="10"/>
      <c r="I29" s="10"/>
    </row>
    <row r="30" spans="6:8" ht="15">
      <c r="F30" s="29"/>
      <c r="H30" s="10"/>
    </row>
    <row r="31" ht="15">
      <c r="F31" s="29"/>
    </row>
    <row r="32" ht="15">
      <c r="F32" s="29"/>
    </row>
  </sheetData>
  <mergeCells count="2">
    <mergeCell ref="E4:G4"/>
    <mergeCell ref="H4:J4"/>
  </mergeCells>
  <printOptions/>
  <pageMargins left="0.75" right="0.75" top="1" bottom="1" header="0.4921259845" footer="0.4921259845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6" sqref="D6"/>
    </sheetView>
  </sheetViews>
  <sheetFormatPr defaultColWidth="9.00390625" defaultRowHeight="12.75"/>
  <cols>
    <col min="1" max="1" width="36.125" style="0" customWidth="1"/>
    <col min="2" max="2" width="23.375" style="0" customWidth="1"/>
    <col min="3" max="3" width="23.875" style="12" customWidth="1"/>
    <col min="4" max="4" width="23.00390625" style="12" customWidth="1"/>
  </cols>
  <sheetData>
    <row r="1" ht="15.75">
      <c r="A1" s="2" t="s">
        <v>66</v>
      </c>
    </row>
    <row r="2" spans="1:4" ht="15.75">
      <c r="A2" s="2" t="s">
        <v>88</v>
      </c>
      <c r="D2" s="12" t="s">
        <v>89</v>
      </c>
    </row>
    <row r="3" ht="12.75">
      <c r="A3" s="1"/>
    </row>
    <row r="4" ht="12.75">
      <c r="A4" s="14"/>
    </row>
    <row r="5" ht="18">
      <c r="A5" s="139" t="s">
        <v>32</v>
      </c>
    </row>
    <row r="6" ht="13.5" thickBot="1">
      <c r="A6" s="13"/>
    </row>
    <row r="7" spans="1:4" s="11" customFormat="1" ht="24" customHeight="1" thickBot="1">
      <c r="A7" s="34"/>
      <c r="B7" s="35" t="s">
        <v>66</v>
      </c>
      <c r="C7" s="50"/>
      <c r="D7" s="103"/>
    </row>
    <row r="8" spans="1:4" s="11" customFormat="1" ht="15.75" thickBot="1">
      <c r="A8" s="34" t="s">
        <v>33</v>
      </c>
      <c r="B8" s="84"/>
      <c r="C8" s="51"/>
      <c r="D8" s="103"/>
    </row>
    <row r="9" spans="1:3" ht="12.75">
      <c r="A9" s="14"/>
      <c r="B9" s="53"/>
      <c r="C9" s="52"/>
    </row>
    <row r="10" spans="1:3" ht="18">
      <c r="A10" s="139" t="s">
        <v>34</v>
      </c>
      <c r="B10" s="53"/>
      <c r="C10" s="52"/>
    </row>
    <row r="11" spans="2:3" ht="13.5" customHeight="1" thickBot="1">
      <c r="B11" s="54"/>
      <c r="C11" s="52"/>
    </row>
    <row r="12" spans="1:4" s="11" customFormat="1" ht="31.5" customHeight="1" thickBot="1">
      <c r="A12" s="134"/>
      <c r="B12" s="135" t="s">
        <v>85</v>
      </c>
      <c r="C12" s="136" t="s">
        <v>86</v>
      </c>
      <c r="D12" s="137" t="s">
        <v>87</v>
      </c>
    </row>
    <row r="13" spans="1:4" s="11" customFormat="1" ht="15">
      <c r="A13" s="98" t="s">
        <v>30</v>
      </c>
      <c r="B13" s="102">
        <v>73705</v>
      </c>
      <c r="C13" s="96">
        <v>77212</v>
      </c>
      <c r="D13" s="96">
        <v>82634</v>
      </c>
    </row>
    <row r="14" spans="1:4" s="11" customFormat="1" ht="15">
      <c r="A14" s="99" t="s">
        <v>56</v>
      </c>
      <c r="B14" s="96">
        <v>11064</v>
      </c>
      <c r="C14" s="95">
        <v>11838</v>
      </c>
      <c r="D14" s="95">
        <v>12667</v>
      </c>
    </row>
    <row r="15" spans="1:4" s="11" customFormat="1" ht="15">
      <c r="A15" s="99" t="s">
        <v>58</v>
      </c>
      <c r="B15" s="96">
        <v>4704</v>
      </c>
      <c r="C15" s="95">
        <v>3000</v>
      </c>
      <c r="D15" s="95">
        <v>3000</v>
      </c>
    </row>
    <row r="16" spans="1:4" s="11" customFormat="1" ht="15">
      <c r="A16" s="100" t="s">
        <v>57</v>
      </c>
      <c r="B16" s="95">
        <v>20247</v>
      </c>
      <c r="C16" s="95">
        <v>21664</v>
      </c>
      <c r="D16" s="95">
        <v>23180</v>
      </c>
    </row>
    <row r="17" spans="1:4" s="11" customFormat="1" ht="15">
      <c r="A17" s="100" t="s">
        <v>59</v>
      </c>
      <c r="B17" s="95">
        <v>3250</v>
      </c>
      <c r="C17" s="95">
        <v>3478</v>
      </c>
      <c r="D17" s="95">
        <v>3720</v>
      </c>
    </row>
    <row r="18" spans="1:4" s="11" customFormat="1" ht="15">
      <c r="A18" s="100" t="s">
        <v>31</v>
      </c>
      <c r="B18" s="95">
        <v>12534</v>
      </c>
      <c r="C18" s="95">
        <v>13411</v>
      </c>
      <c r="D18" s="95">
        <v>14350</v>
      </c>
    </row>
    <row r="19" spans="1:4" s="11" customFormat="1" ht="15">
      <c r="A19" s="100" t="s">
        <v>25</v>
      </c>
      <c r="B19" s="95">
        <v>32179</v>
      </c>
      <c r="C19" s="95">
        <v>34432</v>
      </c>
      <c r="D19" s="95">
        <v>36842</v>
      </c>
    </row>
    <row r="20" spans="1:4" s="11" customFormat="1" ht="15">
      <c r="A20" s="100" t="s">
        <v>0</v>
      </c>
      <c r="B20" s="95">
        <v>11969</v>
      </c>
      <c r="C20" s="95">
        <v>12807</v>
      </c>
      <c r="D20" s="95">
        <v>13703</v>
      </c>
    </row>
    <row r="21" spans="1:4" s="11" customFormat="1" ht="15.75" thickBot="1">
      <c r="A21" s="101" t="s">
        <v>28</v>
      </c>
      <c r="B21" s="97">
        <v>4350</v>
      </c>
      <c r="C21" s="97">
        <v>4655</v>
      </c>
      <c r="D21" s="97">
        <v>4980</v>
      </c>
    </row>
    <row r="22" spans="1:4" s="48" customFormat="1" ht="16.5" thickBot="1">
      <c r="A22" s="138" t="s">
        <v>53</v>
      </c>
      <c r="B22" s="111">
        <f>SUM(B13:B21)</f>
        <v>174002</v>
      </c>
      <c r="C22" s="111">
        <f>SUM(C13:C21)</f>
        <v>182497</v>
      </c>
      <c r="D22" s="111">
        <f>SUM(D13:D21)</f>
        <v>195076</v>
      </c>
    </row>
    <row r="23" ht="12.75">
      <c r="B23" s="12"/>
    </row>
    <row r="28" ht="15">
      <c r="C28" s="29"/>
    </row>
    <row r="29" ht="15">
      <c r="C29" s="29"/>
    </row>
    <row r="30" ht="15">
      <c r="C30" s="29"/>
    </row>
  </sheetData>
  <printOptions/>
  <pageMargins left="0.75" right="0.75" top="1" bottom="1" header="0.4921259845" footer="0.49212598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topolska</dc:creator>
  <cp:keywords/>
  <dc:description/>
  <cp:lastModifiedBy>Slepickova</cp:lastModifiedBy>
  <cp:lastPrinted>2007-02-05T11:26:37Z</cp:lastPrinted>
  <dcterms:created xsi:type="dcterms:W3CDTF">2005-01-25T13:07:23Z</dcterms:created>
  <dcterms:modified xsi:type="dcterms:W3CDTF">2007-02-05T11:32:21Z</dcterms:modified>
  <cp:category/>
  <cp:version/>
  <cp:contentType/>
  <cp:contentStatus/>
</cp:coreProperties>
</file>