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7875" activeTab="0"/>
  </bookViews>
  <sheets>
    <sheet name="Príloha č. 5" sheetId="1" r:id="rId1"/>
  </sheets>
  <definedNames>
    <definedName name="_xlnm.Print_Area" localSheetId="0">'Príloha č. 5'!$A$1:$G$240</definedName>
  </definedNames>
  <calcPr fullCalcOnLoad="1"/>
</workbook>
</file>

<file path=xl/sharedStrings.xml><?xml version="1.0" encoding="utf-8"?>
<sst xmlns="http://schemas.openxmlformats.org/spreadsheetml/2006/main" count="438" uniqueCount="337">
  <si>
    <t>Mesto Žilina</t>
  </si>
  <si>
    <t xml:space="preserve">  </t>
  </si>
  <si>
    <t>v tis. Sk</t>
  </si>
  <si>
    <t>P.č.</t>
  </si>
  <si>
    <t>Rozpočtová kasifikácia</t>
  </si>
  <si>
    <t>Akcia</t>
  </si>
  <si>
    <t>Schválený rozpočet</t>
  </si>
  <si>
    <t>Návrh na úpravu (+/- )</t>
  </si>
  <si>
    <t>Rozpočet po     6. úprave</t>
  </si>
  <si>
    <t>úpr.</t>
  </si>
  <si>
    <t>(funkčná, ekonomická)</t>
  </si>
  <si>
    <t>01.1.1.6 Výdavky verejnej správy - obce</t>
  </si>
  <si>
    <t>(odbor organizačný a vnútor.správy - NS: 201)</t>
  </si>
  <si>
    <t>1.</t>
  </si>
  <si>
    <t>621 - poistné do Všeobec.zdrav.poisťovne</t>
  </si>
  <si>
    <t>2.</t>
  </si>
  <si>
    <t>621 - poistné do Všeob.zdrav.poisť. (št.dot.-škol.)</t>
  </si>
  <si>
    <t>009</t>
  </si>
  <si>
    <t>3.</t>
  </si>
  <si>
    <t>623 - poistné do ostat.zdrav.poisťovní</t>
  </si>
  <si>
    <t>4.</t>
  </si>
  <si>
    <t>623 - poistné do ost.zdrav.poisťovní  (št.dot.-škol.)</t>
  </si>
  <si>
    <t>5.</t>
  </si>
  <si>
    <t>631002 - cestovné náhrady - zahraničné</t>
  </si>
  <si>
    <t>6.</t>
  </si>
  <si>
    <t>633001 - interiérové vybavenie</t>
  </si>
  <si>
    <t>7.</t>
  </si>
  <si>
    <t>633002 - výpočtová technika</t>
  </si>
  <si>
    <t>8.</t>
  </si>
  <si>
    <t>633004 - prevádzkové stroje, prístroje, zariad. ...</t>
  </si>
  <si>
    <t>9.</t>
  </si>
  <si>
    <t>633006 - všeobecný materiál</t>
  </si>
  <si>
    <t>10.</t>
  </si>
  <si>
    <t>633006 - všeobecný materiál (št.dot.-škol.)</t>
  </si>
  <si>
    <t>11.</t>
  </si>
  <si>
    <t>633013 - softvér a licencie</t>
  </si>
  <si>
    <t>12.</t>
  </si>
  <si>
    <t>635004 - údržba prev strojov, prístrojov, zariad. ...</t>
  </si>
  <si>
    <t>13.</t>
  </si>
  <si>
    <t>635006 - údržba budov, objektov</t>
  </si>
  <si>
    <t>14.</t>
  </si>
  <si>
    <t>637011 - štúdie, expertízy, posudky</t>
  </si>
  <si>
    <t>15.</t>
  </si>
  <si>
    <t>637014 - stravovanie (št.dot.-škol.)</t>
  </si>
  <si>
    <t>16.</t>
  </si>
  <si>
    <t>637016 - prídel do sociálneho fondu (št.dot.-škol.)</t>
  </si>
  <si>
    <t>17.</t>
  </si>
  <si>
    <t>637026 - odmeny a príspevky</t>
  </si>
  <si>
    <t>18.</t>
  </si>
  <si>
    <t>711003 - softvér</t>
  </si>
  <si>
    <t>19.</t>
  </si>
  <si>
    <t>711004 - licencie</t>
  </si>
  <si>
    <t>20.</t>
  </si>
  <si>
    <t>713001 - interiérové vybavenie</t>
  </si>
  <si>
    <t>21.</t>
  </si>
  <si>
    <t>714001 - osobné automobily</t>
  </si>
  <si>
    <t>SPOLU:</t>
  </si>
  <si>
    <t>(odbor právny a majetkový - NS: 205)</t>
  </si>
  <si>
    <t>22.</t>
  </si>
  <si>
    <t>634003 - dopravné - poistenie</t>
  </si>
  <si>
    <t>23.</t>
  </si>
  <si>
    <t>637015 - poistné</t>
  </si>
  <si>
    <t>01.3.3  Iné všeobecné služby - matričná činnosť</t>
  </si>
  <si>
    <t>24.</t>
  </si>
  <si>
    <t>25.</t>
  </si>
  <si>
    <t>622 - poistné  do Spoločnej zdravotnej poisťovne</t>
  </si>
  <si>
    <t>01.6.0  Všeobecné verejné služby - register obyvateľstva</t>
  </si>
  <si>
    <t>26.</t>
  </si>
  <si>
    <t>632001 - energie</t>
  </si>
  <si>
    <t>27.</t>
  </si>
  <si>
    <t>632002 - vodné, stočné</t>
  </si>
  <si>
    <t>28.</t>
  </si>
  <si>
    <t>03.1.0  Policajné služby</t>
  </si>
  <si>
    <t>(Mestská polícia - NS: 219)</t>
  </si>
  <si>
    <t>29.</t>
  </si>
  <si>
    <t>222003 - príjmy za porušenie predpisov</t>
  </si>
  <si>
    <t>30.</t>
  </si>
  <si>
    <t>223001 - príjmy za predaj výrobkov, tovarov a služ.</t>
  </si>
  <si>
    <t>31.</t>
  </si>
  <si>
    <t>32.</t>
  </si>
  <si>
    <t>33.</t>
  </si>
  <si>
    <t>632003 - poštové a telekomunikačné služby</t>
  </si>
  <si>
    <t>34.</t>
  </si>
  <si>
    <t>35.</t>
  </si>
  <si>
    <t>36.</t>
  </si>
  <si>
    <t>633003 - telekomunikačná technika</t>
  </si>
  <si>
    <t>37.</t>
  </si>
  <si>
    <t>38.</t>
  </si>
  <si>
    <t>633005 - špeciálne stroje, prístroje, zariad. ...</t>
  </si>
  <si>
    <t>39.</t>
  </si>
  <si>
    <t>633007 - špeciálny materiál</t>
  </si>
  <si>
    <t>40.</t>
  </si>
  <si>
    <t>633009 - knihy, časopisy, noviny ...</t>
  </si>
  <si>
    <t>41.</t>
  </si>
  <si>
    <t>633010 - pracovné odevy, obuv ...</t>
  </si>
  <si>
    <t>42.</t>
  </si>
  <si>
    <t>633011 - potraviny</t>
  </si>
  <si>
    <t>43.</t>
  </si>
  <si>
    <t>44.</t>
  </si>
  <si>
    <t>634001 - palivo, mazivá, oleje ...</t>
  </si>
  <si>
    <t>45.</t>
  </si>
  <si>
    <t>634002 - servis, údržba, opravy ...</t>
  </si>
  <si>
    <t>46.</t>
  </si>
  <si>
    <t>634003 - poistenie (dopravné)</t>
  </si>
  <si>
    <t>47.</t>
  </si>
  <si>
    <t>634004 - prepravné a nájom dopravných prostr.</t>
  </si>
  <si>
    <t>48.</t>
  </si>
  <si>
    <t>635001 - údržba interiérového vybavenia</t>
  </si>
  <si>
    <t>49.</t>
  </si>
  <si>
    <t>635002 - údržba výpočtovej techniky</t>
  </si>
  <si>
    <t>50.</t>
  </si>
  <si>
    <t>635003 - údržba telekomunikačnej techniky</t>
  </si>
  <si>
    <t>51.</t>
  </si>
  <si>
    <t>52.</t>
  </si>
  <si>
    <t>53.</t>
  </si>
  <si>
    <t>635007 - údržba prac. odevov, obuvi ...</t>
  </si>
  <si>
    <t>54.</t>
  </si>
  <si>
    <t>637001 - školenia, kurzy, semináre ...</t>
  </si>
  <si>
    <t>55.</t>
  </si>
  <si>
    <t>637003 - propagácia, reklama, inzercia</t>
  </si>
  <si>
    <t>56.</t>
  </si>
  <si>
    <t>637005 - špeciálne služby</t>
  </si>
  <si>
    <t>57.</t>
  </si>
  <si>
    <t>637006 - náhrady</t>
  </si>
  <si>
    <t>58.</t>
  </si>
  <si>
    <t>59.</t>
  </si>
  <si>
    <t>60.</t>
  </si>
  <si>
    <t>637023 - kolkové známky</t>
  </si>
  <si>
    <t>61.</t>
  </si>
  <si>
    <t>713003 - telekomunikačná technika</t>
  </si>
  <si>
    <t>62.</t>
  </si>
  <si>
    <t>713004 - prevádzkové stroje, prístroje, zariad. ...</t>
  </si>
  <si>
    <t>63.</t>
  </si>
  <si>
    <t>713005 - špeciálne stroje, prístroje, zariad. ...</t>
  </si>
  <si>
    <t>64.</t>
  </si>
  <si>
    <t>65.</t>
  </si>
  <si>
    <t>717002 - rekonštrukcia a modernizácia</t>
  </si>
  <si>
    <t>03.2.0  Ochrana pred požiarmi</t>
  </si>
  <si>
    <t>(úsek prednostu - NS: 202)</t>
  </si>
  <si>
    <t>66.</t>
  </si>
  <si>
    <t>67.</t>
  </si>
  <si>
    <t>68.</t>
  </si>
  <si>
    <t>69.</t>
  </si>
  <si>
    <t>635005 - údržba špec. strojov, prístrojov, zariad. ...</t>
  </si>
  <si>
    <t>70.</t>
  </si>
  <si>
    <t>08.1.0  Rekreačné a športové služby</t>
  </si>
  <si>
    <t>(Mestská krytá plaváreň, prísp.org.mesta - NS: 247)</t>
  </si>
  <si>
    <t>71.</t>
  </si>
  <si>
    <t>641001 - bežné transfery príspevkovej organizácii</t>
  </si>
  <si>
    <t>72.</t>
  </si>
  <si>
    <t>721001 - kapitálové transfery príspevk.organizácii</t>
  </si>
  <si>
    <t>08.2.0.3  Kultúrne zariadenia - kultúrne domy</t>
  </si>
  <si>
    <t>73.</t>
  </si>
  <si>
    <t>74.</t>
  </si>
  <si>
    <t>75.</t>
  </si>
  <si>
    <t>76.</t>
  </si>
  <si>
    <t>637004 - všeobecné služby</t>
  </si>
  <si>
    <t>77.</t>
  </si>
  <si>
    <t>08.2.0.9  Ostatné kultúrne služby</t>
  </si>
  <si>
    <t>78.</t>
  </si>
  <si>
    <t>79.</t>
  </si>
  <si>
    <t>80.</t>
  </si>
  <si>
    <t>717001 - ralizácia nových stavieb</t>
  </si>
  <si>
    <t>09.1.1  Predškolská výchova - detské jasle</t>
  </si>
  <si>
    <t>(odbor sociálny a bytový - Detské jasle A.Kmeťa - NS: 68)</t>
  </si>
  <si>
    <t>81.</t>
  </si>
  <si>
    <t>68</t>
  </si>
  <si>
    <t>82.</t>
  </si>
  <si>
    <t>642013 - bežné transfery - na odchodné</t>
  </si>
  <si>
    <t>(odbor sociálny a bytový - Detské jasle Hliny III. - NS: 72)</t>
  </si>
  <si>
    <t>83.</t>
  </si>
  <si>
    <t>72</t>
  </si>
  <si>
    <t>84.</t>
  </si>
  <si>
    <t>642015 - bežné transfery - na nemocenské dávky</t>
  </si>
  <si>
    <t>10.2.0  Staroba - jedáleň dôchodcov, kluby dôchodcov</t>
  </si>
  <si>
    <t>(odbor sociálny a bytový - Jedáleň dôchodcov Vlč. - NS: 144)</t>
  </si>
  <si>
    <t>85.</t>
  </si>
  <si>
    <t>144</t>
  </si>
  <si>
    <t>86.</t>
  </si>
  <si>
    <t>637012 - poplatky a odvody</t>
  </si>
  <si>
    <t>(odbor sociálny a bytový - Klub dôchodcov Strážov - NS: 146)</t>
  </si>
  <si>
    <t>87.</t>
  </si>
  <si>
    <t>146</t>
  </si>
  <si>
    <t>88.</t>
  </si>
  <si>
    <t>89.</t>
  </si>
  <si>
    <t>90.</t>
  </si>
  <si>
    <t>10.2.0.2  Ďalšie sociálne služby - opatrovateľská služba</t>
  </si>
  <si>
    <t>(odbor sociálny a bytový - NS: 204)</t>
  </si>
  <si>
    <t>91.</t>
  </si>
  <si>
    <t>92.</t>
  </si>
  <si>
    <t>637016 - prídel do sociálneho fondu</t>
  </si>
  <si>
    <t>10.7.0.1  Dávky sociálnej pomoci</t>
  </si>
  <si>
    <t>93.</t>
  </si>
  <si>
    <t>94.</t>
  </si>
  <si>
    <t>642026 - bežné transfery - na dávku v hmot.núdzi</t>
  </si>
  <si>
    <t>str. č. 1</t>
  </si>
  <si>
    <t>str. č. 2</t>
  </si>
  <si>
    <t>str. č. 3</t>
  </si>
  <si>
    <t>str. č. 4</t>
  </si>
  <si>
    <t>312001 - bež.transfery zo št.rozp. (zdroj 111)</t>
  </si>
  <si>
    <t>073</t>
  </si>
  <si>
    <t>322001 - kap.transfery zo št.rozp. (zdroj 111)</t>
  </si>
  <si>
    <t>637011 - štúdie, expertízy, posudky (zdroj 41)</t>
  </si>
  <si>
    <t>637011 - štúdie, expertízy, posudky (zdroj 111)</t>
  </si>
  <si>
    <t>637011 - štúdie, expertízy, posudky (zdroj 11E1)</t>
  </si>
  <si>
    <t>637011 - štúdie, expertízy, posudky (zdroj 11E3)</t>
  </si>
  <si>
    <t>95.</t>
  </si>
  <si>
    <t>96.</t>
  </si>
  <si>
    <t>97.</t>
  </si>
  <si>
    <t>98.</t>
  </si>
  <si>
    <t>(úsek prednostu NS: 202 - Europrojekt DJ A.Kmeťa - akcia 073)</t>
  </si>
  <si>
    <t>(odbor školstva a mládeže - NS: 9)</t>
  </si>
  <si>
    <t>312001 - bež.transf.zo ŠR-prenes.komp.škol.-ZŠ</t>
  </si>
  <si>
    <t>312001 - bež.transf.zo ŠR-prenes.komp.škol.-Šk.úr.</t>
  </si>
  <si>
    <t>312008 - bež.transf.z VÚC pre CVČ Pivovar.ul.</t>
  </si>
  <si>
    <t>322001 - kap.transfery zo ŠR-prenes.komp.škol.-ZŠ</t>
  </si>
  <si>
    <t>09.1.2  Základné vzdelanie</t>
  </si>
  <si>
    <t>09.5.0.2  Centrá voľného času</t>
  </si>
  <si>
    <t>Príjmy spolu:</t>
  </si>
  <si>
    <t>Výdavky spolu:</t>
  </si>
  <si>
    <t>641006 - bež.transf.z VÚC pre CVČ Pivovar.ul.</t>
  </si>
  <si>
    <t>04.4.3  Výstavba</t>
  </si>
  <si>
    <t>341 - prostr. z rozp. EÚ (zdroj 1351)</t>
  </si>
  <si>
    <t>072</t>
  </si>
  <si>
    <t>312001 - bež.transfery zo št.rozp. (zdroj 1351)</t>
  </si>
  <si>
    <t>322001 - kap.transfery zo št.rozp. (zdroj 1352)</t>
  </si>
  <si>
    <t>312001 - bež.transfery zo št.rozp. (zdroj 1352)</t>
  </si>
  <si>
    <t>637011 - štúdie,exp.,pos. (zdroj 41)</t>
  </si>
  <si>
    <t>637011 - štúdie,exp.,pos. (zdroj 1351)</t>
  </si>
  <si>
    <t>637011 - štúdie,exp.,pos. (zdroj 1352)</t>
  </si>
  <si>
    <t>(odbor hlavného architekta - NS: 302 )</t>
  </si>
  <si>
    <t>(úsek prednostu - NS: 202 - Europrojekt Územná prognóza - akcia 072)</t>
  </si>
  <si>
    <t>637011 - štúdie, expetízy, posudky (zdroj 41)</t>
  </si>
  <si>
    <t>str. č. 5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</si>
  <si>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</si>
  <si>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</si>
  <si>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</si>
  <si>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</si>
  <si>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</si>
  <si>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</si>
  <si>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</si>
  <si>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</si>
  <si>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</si>
  <si>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</si>
  <si>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</si>
  <si>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</si>
  <si>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</si>
  <si>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</si>
  <si>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312001 - účel.bež.transf.zo ŠR - školstvo - ŠJ</t>
  </si>
  <si>
    <t>641006 - bež.tr.rozp.org.zo ŠR-pren.komp.škol.-ZŠ</t>
  </si>
  <si>
    <t>721002 - kap.tr.rozp.org. zo ŠR-pren.komp.škol.-ZŠ</t>
  </si>
  <si>
    <t>641006 - účel. bež.transf.rozp.org.zo ŠR - škol. - ŠJ</t>
  </si>
  <si>
    <t>09.1.1.1  Predškolská výchova - materské školy</t>
  </si>
  <si>
    <r>
      <t xml:space="preserve">(odbor školstva a mládeže - NS: 9) - </t>
    </r>
    <r>
      <rPr>
        <b/>
        <i/>
        <sz val="10"/>
        <color indexed="10"/>
        <rFont val="Arial CE"/>
        <family val="0"/>
      </rPr>
      <t>PRENESENÉ  KOMPETENCIE:</t>
    </r>
  </si>
  <si>
    <r>
      <t xml:space="preserve">(odbor školstva a mládeže - NS: 9) - </t>
    </r>
    <r>
      <rPr>
        <b/>
        <i/>
        <sz val="10"/>
        <color indexed="10"/>
        <rFont val="Arial CE"/>
        <family val="0"/>
      </rPr>
      <t>ORIGINÁLNE KOMPETENCIE:</t>
    </r>
  </si>
  <si>
    <t>641006 - bež.transf.rozp.org.zo ŠR - škol. - ŠJ</t>
  </si>
  <si>
    <r>
      <t xml:space="preserve">(odbor školstva a mládeže - NS: 9) - </t>
    </r>
    <r>
      <rPr>
        <b/>
        <i/>
        <sz val="10"/>
        <color indexed="10"/>
        <rFont val="Arial CE"/>
        <family val="0"/>
      </rPr>
      <t>NEŠTÁTNE ORG.:</t>
    </r>
  </si>
  <si>
    <t>09.5.0.1  Zariadenia pre záujmové vzdelávanie - ZUŠ</t>
  </si>
  <si>
    <t>641006 - bež.tr.rozp.org.zo ŠR - škol.-ŠKD pri ZŠ</t>
  </si>
  <si>
    <t xml:space="preserve">(odbor školstva a mládeže - NS: 9) </t>
  </si>
  <si>
    <r>
      <t>641006 - bež.transf.rozp.org.-škol.-</t>
    </r>
    <r>
      <rPr>
        <sz val="10"/>
        <color indexed="10"/>
        <rFont val="Arial CE"/>
        <family val="0"/>
      </rPr>
      <t>orig.kompet.-MŠ</t>
    </r>
  </si>
  <si>
    <r>
      <t>641006 - bež.tr.rozp.org.-škol.-</t>
    </r>
    <r>
      <rPr>
        <sz val="10"/>
        <color indexed="10"/>
        <rFont val="Arial CE"/>
        <family val="0"/>
      </rPr>
      <t>orig.komp.-MŠ pri ZŠ</t>
    </r>
  </si>
  <si>
    <r>
      <t>641006 - bež.transf.rozp.org.-škol.-</t>
    </r>
    <r>
      <rPr>
        <sz val="10"/>
        <color indexed="10"/>
        <rFont val="Arial CE"/>
        <family val="0"/>
      </rPr>
      <t>neštát.org.-MŠ</t>
    </r>
  </si>
  <si>
    <r>
      <t>641006 - bež.tr.rozp.org.-škol.-</t>
    </r>
    <r>
      <rPr>
        <sz val="10"/>
        <color indexed="10"/>
        <rFont val="Arial CE"/>
        <family val="0"/>
      </rPr>
      <t>orig.komp.-ZUŠ</t>
    </r>
  </si>
  <si>
    <r>
      <t>641006 - bež.transf.rozp.org.-škol.-</t>
    </r>
    <r>
      <rPr>
        <sz val="10"/>
        <color indexed="10"/>
        <rFont val="Arial CE"/>
        <family val="0"/>
      </rPr>
      <t>neštát.org.-ZUŠ</t>
    </r>
  </si>
  <si>
    <r>
      <t>641006 - bež.tr.rozp.org.-škol.-</t>
    </r>
    <r>
      <rPr>
        <sz val="10"/>
        <color indexed="10"/>
        <rFont val="Arial CE"/>
        <family val="0"/>
      </rPr>
      <t>orig.komp</t>
    </r>
    <r>
      <rPr>
        <sz val="10"/>
        <rFont val="Arial CE"/>
        <family val="0"/>
      </rPr>
      <t>.</t>
    </r>
    <r>
      <rPr>
        <sz val="10"/>
        <color indexed="10"/>
        <rFont val="Arial CE"/>
        <family val="0"/>
      </rPr>
      <t>-CVČ</t>
    </r>
  </si>
  <si>
    <r>
      <t>641006 - bež.transf.rozp.org.-škol.-</t>
    </r>
    <r>
      <rPr>
        <sz val="10"/>
        <color indexed="10"/>
        <rFont val="Arial CE"/>
        <family val="0"/>
      </rPr>
      <t>neštát.org.-CVČ</t>
    </r>
  </si>
  <si>
    <t>09.6.0.7  Stredisko služieb škole</t>
  </si>
  <si>
    <r>
      <t>641006 - bež.tr.rozp.org.-škol.-</t>
    </r>
    <r>
      <rPr>
        <sz val="10"/>
        <color indexed="10"/>
        <rFont val="Arial CE"/>
        <family val="0"/>
      </rPr>
      <t>orig.komp.-SSŠ</t>
    </r>
  </si>
  <si>
    <r>
      <t>721002 - kap.transf.rozp.org.-škol.-</t>
    </r>
    <r>
      <rPr>
        <sz val="10"/>
        <color indexed="10"/>
        <rFont val="Arial CE"/>
        <family val="0"/>
      </rPr>
      <t>orig.kompet.-MŠ</t>
    </r>
  </si>
  <si>
    <t>721002 - kap.transf.rozp.org. škol.-ZŠ</t>
  </si>
  <si>
    <t>641006 - bež.tr.rozp.org. - škol.-ŠKD pri ZŠ</t>
  </si>
  <si>
    <r>
      <t xml:space="preserve">721002 - kap.tr.rozp.org. škol.-ZŠ - </t>
    </r>
    <r>
      <rPr>
        <sz val="10"/>
        <color indexed="10"/>
        <rFont val="Arial CE"/>
        <family val="0"/>
      </rPr>
      <t>orig.komp.-ZUŠ</t>
    </r>
  </si>
  <si>
    <r>
      <t xml:space="preserve">721002 - kap.tr.rozp.org. škol.-ZŠ - </t>
    </r>
    <r>
      <rPr>
        <sz val="10"/>
        <color indexed="10"/>
        <rFont val="Arial CE"/>
        <family val="0"/>
      </rPr>
      <t>orig.komp.-CVČ</t>
    </r>
  </si>
  <si>
    <r>
      <t xml:space="preserve">721002 - kap.tr.rozp.org. škol.-ZŠ - </t>
    </r>
    <r>
      <rPr>
        <sz val="10"/>
        <color indexed="10"/>
        <rFont val="Arial CE"/>
        <family val="0"/>
      </rPr>
      <t>orig.komp.-SSŠ</t>
    </r>
  </si>
  <si>
    <t xml:space="preserve">641006 - bež.transf.rozp.org. - škol. - ŠJ </t>
  </si>
  <si>
    <t xml:space="preserve">721002 - kap.transf.rozp.org. škol.-ŠJ </t>
  </si>
  <si>
    <t>str. č. 6</t>
  </si>
  <si>
    <r>
      <t xml:space="preserve">09   Vzdelávanie spolu - odbor školstva a ml.:  </t>
    </r>
    <r>
      <rPr>
        <b/>
        <i/>
        <sz val="11"/>
        <color indexed="10"/>
        <rFont val="Arial CE"/>
        <family val="0"/>
      </rPr>
      <t>úpravy orig.komp. + neštát.org.</t>
    </r>
  </si>
  <si>
    <r>
      <t xml:space="preserve">09   Vzdelávanie spolu - odbor školstva a ml.:  </t>
    </r>
    <r>
      <rPr>
        <b/>
        <i/>
        <sz val="11"/>
        <color indexed="10"/>
        <rFont val="Arial CE"/>
        <family val="0"/>
      </rPr>
      <t>úpravy  prenes.komp.štátu,bež.trensfer VÚC  - príjmová časť rozpočtu</t>
    </r>
  </si>
  <si>
    <r>
      <t xml:space="preserve">09   Vzdelávanie spolu - odbor školstva a ml.:  </t>
    </r>
    <r>
      <rPr>
        <b/>
        <i/>
        <sz val="11"/>
        <color indexed="10"/>
        <rFont val="Arial CE"/>
        <family val="0"/>
      </rPr>
      <t>úpravy  prenes.komp.štátu,bež.trensfer VÚC  - výdavková časť rozpočtu</t>
    </r>
  </si>
  <si>
    <t>100.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</si>
  <si>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</si>
  <si>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</si>
  <si>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</si>
  <si>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</si>
  <si>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</si>
  <si>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</si>
  <si>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</si>
  <si>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</si>
  <si>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</si>
  <si>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</si>
  <si>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</si>
  <si>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</si>
  <si>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</si>
  <si>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</si>
  <si>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</si>
  <si>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</si>
  <si>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</si>
  <si>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</si>
  <si>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</si>
  <si>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</si>
  <si>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(odbor dopravy a komunálnych služieb - NS: 215)</t>
  </si>
  <si>
    <t>01.1.1.6 Výdavky verejnej správy - obce - pozemné komunikácie</t>
  </si>
  <si>
    <t>633001 - interiérové vybavenie (zdroj 111)</t>
  </si>
  <si>
    <t>063</t>
  </si>
  <si>
    <t>611 - tatifný plat,osobný plat, zákl.plat. ...</t>
  </si>
  <si>
    <t>614 - odmeny</t>
  </si>
  <si>
    <t>625002 - poistné do Soc.poisťovne-na starob.poist.</t>
  </si>
  <si>
    <t>625001 - poistné do Soc.poisťovne-na nemoc.poist.</t>
  </si>
  <si>
    <t>625003 - poistné do Soc.poisťovne-na úraz.poist.</t>
  </si>
  <si>
    <t>625004 - poistné do Soc.poisťovne-na invalid..poist.</t>
  </si>
  <si>
    <t>625005 - poistné do Soc.poisť.-na poist. v nezam.</t>
  </si>
  <si>
    <t>625007 - postné do Soc.poisť.-na poist.do rezerv.f.</t>
  </si>
  <si>
    <t xml:space="preserve">637016 - prídel do sociálneho fondu </t>
  </si>
  <si>
    <t>612 -  príplatky - osobný, riadenie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</si>
  <si>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</si>
  <si>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</si>
  <si>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</si>
  <si>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</si>
  <si>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</si>
  <si>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</si>
  <si>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</si>
  <si>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</si>
  <si>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</si>
  <si>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</si>
  <si>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</si>
  <si>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</si>
  <si>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</si>
  <si>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</si>
  <si>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637016 - prídel do sociálneho fondu (zdroj 111)</t>
  </si>
  <si>
    <t>623 - poistné do ostat.zdrav.poisťovní (zdroj 41)</t>
  </si>
  <si>
    <t>623 - poistné do ostat.zdrav.poisťovní (zdroj 111)</t>
  </si>
  <si>
    <t>148.</t>
  </si>
  <si>
    <t>149.</t>
  </si>
  <si>
    <t>150.</t>
  </si>
  <si>
    <t>Zmena rozpočtu RO č. 6/2008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</si>
</sst>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50">
    <font>
      <sz val="11"/>
      <color indexed="8"/>
      <name val="Calibri"/>
      <family val="2"/>
    </font>
    <font>
      <sz val="10"/>
      <name val="Arial CE"/>
      <family val="0"/>
    </font>
    <font>
      <b/>
      <i/>
      <sz val="11"/>
      <name val="Arial CE"/>
      <family val="0"/>
    </font>
    <font>
      <b/>
      <sz val="14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2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1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double"/>
    </border>
    <border>
      <left style="medium"/>
      <right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thin"/>
      <top style="medium"/>
      <bottom style="double"/>
    </border>
    <border>
      <left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46">
      <alignment/>
      <protection/>
    </xf>
    <xf numFmtId="0" fontId="5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11" fillId="33" borderId="10" xfId="46" applyFont="1" applyFill="1" applyBorder="1" applyAlignment="1">
      <alignment horizontal="center" vertical="center"/>
      <protection/>
    </xf>
    <xf numFmtId="0" fontId="11" fillId="0" borderId="0" xfId="46" applyFont="1">
      <alignment/>
      <protection/>
    </xf>
    <xf numFmtId="0" fontId="11" fillId="0" borderId="0" xfId="46" applyFont="1" applyFill="1">
      <alignment/>
      <protection/>
    </xf>
    <xf numFmtId="49" fontId="11" fillId="34" borderId="11" xfId="46" applyNumberFormat="1" applyFont="1" applyFill="1" applyBorder="1" applyAlignment="1">
      <alignment horizontal="center"/>
      <protection/>
    </xf>
    <xf numFmtId="49" fontId="2" fillId="34" borderId="12" xfId="46" applyNumberFormat="1" applyFont="1" applyFill="1" applyBorder="1" applyAlignment="1">
      <alignment/>
      <protection/>
    </xf>
    <xf numFmtId="49" fontId="2" fillId="34" borderId="13" xfId="46" applyNumberFormat="1" applyFont="1" applyFill="1" applyBorder="1" applyAlignment="1">
      <alignment/>
      <protection/>
    </xf>
    <xf numFmtId="49" fontId="1" fillId="0" borderId="0" xfId="46" applyNumberFormat="1" applyAlignment="1">
      <alignment horizontal="center"/>
      <protection/>
    </xf>
    <xf numFmtId="49" fontId="1" fillId="0" borderId="11" xfId="46" applyNumberFormat="1" applyFont="1" applyBorder="1" applyAlignment="1">
      <alignment horizontal="center"/>
      <protection/>
    </xf>
    <xf numFmtId="49" fontId="1" fillId="0" borderId="14" xfId="46" applyNumberFormat="1" applyFont="1" applyBorder="1" applyAlignment="1">
      <alignment horizontal="center"/>
      <protection/>
    </xf>
    <xf numFmtId="49" fontId="1" fillId="0" borderId="15" xfId="46" applyNumberFormat="1" applyBorder="1" applyAlignment="1">
      <alignment horizontal="left" indent="1"/>
      <protection/>
    </xf>
    <xf numFmtId="49" fontId="1" fillId="0" borderId="16" xfId="46" applyNumberFormat="1" applyFont="1" applyBorder="1" applyAlignment="1">
      <alignment horizontal="center"/>
      <protection/>
    </xf>
    <xf numFmtId="3" fontId="1" fillId="0" borderId="17" xfId="46" applyNumberFormat="1" applyFont="1" applyBorder="1" applyAlignment="1">
      <alignment horizontal="center"/>
      <protection/>
    </xf>
    <xf numFmtId="3" fontId="1" fillId="0" borderId="18" xfId="46" applyNumberFormat="1" applyFont="1" applyBorder="1" applyAlignment="1">
      <alignment horizontal="center"/>
      <protection/>
    </xf>
    <xf numFmtId="3" fontId="1" fillId="0" borderId="18" xfId="46" applyNumberFormat="1" applyBorder="1" applyAlignment="1">
      <alignment horizontal="center"/>
      <protection/>
    </xf>
    <xf numFmtId="49" fontId="1" fillId="0" borderId="0" xfId="46" applyNumberFormat="1" applyFont="1" applyAlignment="1">
      <alignment horizontal="center"/>
      <protection/>
    </xf>
    <xf numFmtId="49" fontId="1" fillId="0" borderId="14" xfId="46" applyNumberFormat="1" applyBorder="1" applyAlignment="1">
      <alignment horizontal="center"/>
      <protection/>
    </xf>
    <xf numFmtId="49" fontId="1" fillId="0" borderId="19" xfId="46" applyNumberFormat="1" applyBorder="1" applyAlignment="1">
      <alignment horizontal="center"/>
      <protection/>
    </xf>
    <xf numFmtId="3" fontId="1" fillId="0" borderId="20" xfId="46" applyNumberFormat="1" applyFont="1" applyBorder="1" applyAlignment="1">
      <alignment horizontal="center"/>
      <protection/>
    </xf>
    <xf numFmtId="3" fontId="1" fillId="0" borderId="21" xfId="46" applyNumberFormat="1" applyFont="1" applyBorder="1" applyAlignment="1">
      <alignment horizontal="center"/>
      <protection/>
    </xf>
    <xf numFmtId="49" fontId="1" fillId="0" borderId="22" xfId="46" applyNumberFormat="1" applyFont="1" applyBorder="1" applyAlignment="1">
      <alignment horizontal="left" indent="1"/>
      <protection/>
    </xf>
    <xf numFmtId="49" fontId="1" fillId="0" borderId="19" xfId="46" applyNumberFormat="1" applyFont="1" applyBorder="1" applyAlignment="1">
      <alignment horizontal="center"/>
      <protection/>
    </xf>
    <xf numFmtId="49" fontId="1" fillId="0" borderId="23" xfId="46" applyNumberFormat="1" applyBorder="1" applyAlignment="1">
      <alignment horizontal="left" indent="1"/>
      <protection/>
    </xf>
    <xf numFmtId="49" fontId="1" fillId="0" borderId="24" xfId="46" applyNumberFormat="1" applyFont="1" applyBorder="1" applyAlignment="1">
      <alignment horizontal="left" indent="1"/>
      <protection/>
    </xf>
    <xf numFmtId="49" fontId="1" fillId="0" borderId="25" xfId="46" applyNumberFormat="1" applyFont="1" applyBorder="1" applyAlignment="1">
      <alignment horizontal="center"/>
      <protection/>
    </xf>
    <xf numFmtId="3" fontId="1" fillId="0" borderId="26" xfId="46" applyNumberFormat="1" applyFont="1" applyBorder="1" applyAlignment="1">
      <alignment horizontal="center"/>
      <protection/>
    </xf>
    <xf numFmtId="3" fontId="1" fillId="0" borderId="27" xfId="46" applyNumberFormat="1" applyFont="1" applyBorder="1" applyAlignment="1">
      <alignment horizontal="center"/>
      <protection/>
    </xf>
    <xf numFmtId="49" fontId="12" fillId="0" borderId="28" xfId="46" applyNumberFormat="1" applyFont="1" applyBorder="1" applyAlignment="1">
      <alignment horizontal="center"/>
      <protection/>
    </xf>
    <xf numFmtId="49" fontId="12" fillId="0" borderId="29" xfId="46" applyNumberFormat="1" applyFont="1" applyBorder="1" applyAlignment="1">
      <alignment horizontal="center"/>
      <protection/>
    </xf>
    <xf numFmtId="3" fontId="12" fillId="0" borderId="30" xfId="46" applyNumberFormat="1" applyFont="1" applyBorder="1" applyAlignment="1">
      <alignment horizontal="center"/>
      <protection/>
    </xf>
    <xf numFmtId="3" fontId="12" fillId="0" borderId="31" xfId="46" applyNumberFormat="1" applyFont="1" applyBorder="1" applyAlignment="1">
      <alignment horizontal="center"/>
      <protection/>
    </xf>
    <xf numFmtId="3" fontId="12" fillId="0" borderId="28" xfId="46" applyNumberFormat="1" applyFont="1" applyBorder="1" applyAlignment="1">
      <alignment horizontal="center"/>
      <protection/>
    </xf>
    <xf numFmtId="49" fontId="12" fillId="0" borderId="0" xfId="46" applyNumberFormat="1" applyFont="1" applyAlignment="1">
      <alignment horizontal="center"/>
      <protection/>
    </xf>
    <xf numFmtId="49" fontId="12" fillId="0" borderId="18" xfId="46" applyNumberFormat="1" applyFont="1" applyBorder="1" applyAlignment="1">
      <alignment horizontal="center"/>
      <protection/>
    </xf>
    <xf numFmtId="3" fontId="1" fillId="0" borderId="32" xfId="46" applyNumberFormat="1" applyFont="1" applyBorder="1" applyAlignment="1">
      <alignment horizontal="center"/>
      <protection/>
    </xf>
    <xf numFmtId="49" fontId="1" fillId="0" borderId="33" xfId="46" applyNumberFormat="1" applyBorder="1" applyAlignment="1">
      <alignment horizontal="center"/>
      <protection/>
    </xf>
    <xf numFmtId="49" fontId="12" fillId="0" borderId="34" xfId="46" applyNumberFormat="1" applyFont="1" applyBorder="1" applyAlignment="1">
      <alignment horizontal="center"/>
      <protection/>
    </xf>
    <xf numFmtId="3" fontId="1" fillId="0" borderId="35" xfId="46" applyNumberFormat="1" applyFont="1" applyBorder="1" applyAlignment="1">
      <alignment horizontal="center"/>
      <protection/>
    </xf>
    <xf numFmtId="3" fontId="1" fillId="0" borderId="34" xfId="46" applyNumberFormat="1" applyFont="1" applyBorder="1" applyAlignment="1">
      <alignment horizontal="center"/>
      <protection/>
    </xf>
    <xf numFmtId="49" fontId="2" fillId="34" borderId="36" xfId="46" applyNumberFormat="1" applyFont="1" applyFill="1" applyBorder="1" applyAlignment="1">
      <alignment/>
      <protection/>
    </xf>
    <xf numFmtId="49" fontId="2" fillId="34" borderId="37" xfId="46" applyNumberFormat="1" applyFont="1" applyFill="1" applyBorder="1" applyAlignment="1">
      <alignment/>
      <protection/>
    </xf>
    <xf numFmtId="49" fontId="1" fillId="0" borderId="38" xfId="46" applyNumberFormat="1" applyBorder="1" applyAlignment="1">
      <alignment horizontal="center"/>
      <protection/>
    </xf>
    <xf numFmtId="3" fontId="1" fillId="0" borderId="34" xfId="46" applyNumberFormat="1" applyBorder="1" applyAlignment="1">
      <alignment horizontal="center"/>
      <protection/>
    </xf>
    <xf numFmtId="49" fontId="1" fillId="0" borderId="0" xfId="46" applyNumberFormat="1" applyBorder="1" applyAlignment="1">
      <alignment horizontal="center"/>
      <protection/>
    </xf>
    <xf numFmtId="49" fontId="1" fillId="0" borderId="0" xfId="46" applyNumberFormat="1" applyBorder="1" applyAlignment="1">
      <alignment horizontal="left" indent="1"/>
      <protection/>
    </xf>
    <xf numFmtId="49" fontId="1" fillId="0" borderId="0" xfId="46" applyNumberFormat="1" applyFont="1" applyBorder="1" applyAlignment="1">
      <alignment horizontal="center"/>
      <protection/>
    </xf>
    <xf numFmtId="3" fontId="1" fillId="0" borderId="0" xfId="46" applyNumberFormat="1" applyFont="1" applyBorder="1" applyAlignment="1">
      <alignment horizontal="center"/>
      <protection/>
    </xf>
    <xf numFmtId="49" fontId="1" fillId="0" borderId="39" xfId="46" applyNumberFormat="1" applyBorder="1" applyAlignment="1">
      <alignment horizontal="center"/>
      <protection/>
    </xf>
    <xf numFmtId="49" fontId="1" fillId="0" borderId="40" xfId="46" applyNumberFormat="1" applyFont="1" applyBorder="1" applyAlignment="1">
      <alignment horizontal="center"/>
      <protection/>
    </xf>
    <xf numFmtId="3" fontId="1" fillId="0" borderId="41" xfId="46" applyNumberFormat="1" applyFont="1" applyBorder="1" applyAlignment="1">
      <alignment horizontal="center"/>
      <protection/>
    </xf>
    <xf numFmtId="3" fontId="1" fillId="0" borderId="41" xfId="46" applyNumberFormat="1" applyBorder="1" applyAlignment="1">
      <alignment horizontal="center"/>
      <protection/>
    </xf>
    <xf numFmtId="49" fontId="1" fillId="0" borderId="42" xfId="46" applyNumberFormat="1" applyBorder="1" applyAlignment="1">
      <alignment horizontal="left" indent="1"/>
      <protection/>
    </xf>
    <xf numFmtId="49" fontId="1" fillId="0" borderId="24" xfId="46" applyNumberFormat="1" applyBorder="1" applyAlignment="1">
      <alignment horizontal="left" indent="1"/>
      <protection/>
    </xf>
    <xf numFmtId="49" fontId="1" fillId="0" borderId="43" xfId="46" applyNumberFormat="1" applyBorder="1" applyAlignment="1">
      <alignment horizontal="left" indent="1"/>
      <protection/>
    </xf>
    <xf numFmtId="49" fontId="1" fillId="0" borderId="44" xfId="46" applyNumberFormat="1" applyBorder="1" applyAlignment="1">
      <alignment horizontal="left" indent="1"/>
      <protection/>
    </xf>
    <xf numFmtId="49" fontId="1" fillId="0" borderId="16" xfId="46" applyNumberFormat="1" applyBorder="1" applyAlignment="1">
      <alignment horizontal="center"/>
      <protection/>
    </xf>
    <xf numFmtId="49" fontId="12" fillId="0" borderId="0" xfId="46" applyNumberFormat="1" applyFont="1" applyBorder="1" applyAlignment="1">
      <alignment horizontal="center"/>
      <protection/>
    </xf>
    <xf numFmtId="49" fontId="12" fillId="0" borderId="0" xfId="46" applyNumberFormat="1" applyFont="1" applyBorder="1" applyAlignment="1">
      <alignment horizontal="left" indent="1"/>
      <protection/>
    </xf>
    <xf numFmtId="3" fontId="12" fillId="0" borderId="0" xfId="46" applyNumberFormat="1" applyFont="1" applyBorder="1" applyAlignment="1">
      <alignment horizontal="center"/>
      <protection/>
    </xf>
    <xf numFmtId="3" fontId="1" fillId="0" borderId="21" xfId="46" applyNumberFormat="1" applyFont="1" applyFill="1" applyBorder="1" applyAlignment="1">
      <alignment horizontal="center"/>
      <protection/>
    </xf>
    <xf numFmtId="3" fontId="1" fillId="0" borderId="20" xfId="46" applyNumberFormat="1" applyBorder="1" applyAlignment="1">
      <alignment horizontal="center"/>
      <protection/>
    </xf>
    <xf numFmtId="49" fontId="1" fillId="0" borderId="45" xfId="46" applyNumberFormat="1" applyBorder="1" applyAlignment="1">
      <alignment horizontal="left" indent="1"/>
      <protection/>
    </xf>
    <xf numFmtId="49" fontId="1" fillId="0" borderId="46" xfId="46" applyNumberFormat="1" applyBorder="1" applyAlignment="1">
      <alignment horizontal="left" indent="1"/>
      <protection/>
    </xf>
    <xf numFmtId="49" fontId="1" fillId="0" borderId="39" xfId="46" applyNumberFormat="1" applyFont="1" applyBorder="1" applyAlignment="1">
      <alignment horizontal="center"/>
      <protection/>
    </xf>
    <xf numFmtId="49" fontId="1" fillId="0" borderId="11" xfId="46" applyNumberFormat="1" applyBorder="1" applyAlignment="1">
      <alignment horizontal="center"/>
      <protection/>
    </xf>
    <xf numFmtId="3" fontId="1" fillId="0" borderId="17" xfId="46" applyNumberFormat="1" applyBorder="1" applyAlignment="1">
      <alignment horizontal="center"/>
      <protection/>
    </xf>
    <xf numFmtId="3" fontId="1" fillId="0" borderId="18" xfId="46" applyNumberFormat="1" applyFont="1" applyFill="1" applyBorder="1" applyAlignment="1">
      <alignment horizontal="center"/>
      <protection/>
    </xf>
    <xf numFmtId="3" fontId="1" fillId="0" borderId="14" xfId="46" applyNumberFormat="1" applyBorder="1" applyAlignment="1">
      <alignment horizontal="center"/>
      <protection/>
    </xf>
    <xf numFmtId="3" fontId="1" fillId="0" borderId="19" xfId="46" applyNumberFormat="1" applyFont="1" applyFill="1" applyBorder="1" applyAlignment="1">
      <alignment horizontal="center"/>
      <protection/>
    </xf>
    <xf numFmtId="49" fontId="1" fillId="0" borderId="25" xfId="46" applyNumberFormat="1" applyFill="1" applyBorder="1" applyAlignment="1">
      <alignment horizontal="center"/>
      <protection/>
    </xf>
    <xf numFmtId="3" fontId="1" fillId="0" borderId="47" xfId="46" applyNumberFormat="1" applyFont="1" applyFill="1" applyBorder="1" applyAlignment="1">
      <alignment horizontal="center"/>
      <protection/>
    </xf>
    <xf numFmtId="3" fontId="1" fillId="0" borderId="48" xfId="46" applyNumberFormat="1" applyFont="1" applyFill="1" applyBorder="1" applyAlignment="1">
      <alignment horizontal="center"/>
      <protection/>
    </xf>
    <xf numFmtId="49" fontId="1" fillId="0" borderId="0" xfId="46" applyNumberFormat="1">
      <alignment/>
      <protection/>
    </xf>
    <xf numFmtId="49" fontId="6" fillId="0" borderId="0" xfId="46" applyNumberFormat="1" applyFont="1">
      <alignment/>
      <protection/>
    </xf>
    <xf numFmtId="0" fontId="6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3" fontId="1" fillId="0" borderId="49" xfId="46" applyNumberFormat="1" applyBorder="1" applyAlignment="1">
      <alignment horizontal="center"/>
      <protection/>
    </xf>
    <xf numFmtId="49" fontId="12" fillId="0" borderId="50" xfId="46" applyNumberFormat="1" applyFont="1" applyBorder="1" applyAlignment="1">
      <alignment horizontal="center"/>
      <protection/>
    </xf>
    <xf numFmtId="49" fontId="12" fillId="0" borderId="48" xfId="46" applyNumberFormat="1" applyFont="1" applyBorder="1" applyAlignment="1">
      <alignment horizontal="center"/>
      <protection/>
    </xf>
    <xf numFmtId="3" fontId="12" fillId="0" borderId="47" xfId="46" applyNumberFormat="1" applyFont="1" applyBorder="1" applyAlignment="1">
      <alignment horizontal="center"/>
      <protection/>
    </xf>
    <xf numFmtId="3" fontId="12" fillId="0" borderId="51" xfId="46" applyNumberFormat="1" applyFont="1" applyBorder="1" applyAlignment="1">
      <alignment horizontal="center"/>
      <protection/>
    </xf>
    <xf numFmtId="3" fontId="12" fillId="0" borderId="50" xfId="46" applyNumberFormat="1" applyFont="1" applyBorder="1" applyAlignment="1">
      <alignment horizontal="center"/>
      <protection/>
    </xf>
    <xf numFmtId="49" fontId="11" fillId="34" borderId="39" xfId="46" applyNumberFormat="1" applyFont="1" applyFill="1" applyBorder="1" applyAlignment="1">
      <alignment horizontal="center"/>
      <protection/>
    </xf>
    <xf numFmtId="3" fontId="1" fillId="0" borderId="52" xfId="46" applyNumberFormat="1" applyFont="1" applyBorder="1" applyAlignment="1">
      <alignment horizontal="center"/>
      <protection/>
    </xf>
    <xf numFmtId="49" fontId="1" fillId="0" borderId="53" xfId="46" applyNumberFormat="1" applyFont="1" applyBorder="1" applyAlignment="1">
      <alignment horizontal="center"/>
      <protection/>
    </xf>
    <xf numFmtId="0" fontId="8" fillId="0" borderId="0" xfId="46" applyFont="1" applyAlignment="1">
      <alignment/>
      <protection/>
    </xf>
    <xf numFmtId="0" fontId="4" fillId="0" borderId="0" xfId="46" applyFont="1" applyBorder="1" applyAlignment="1">
      <alignment horizontal="center" vertical="center"/>
      <protection/>
    </xf>
    <xf numFmtId="49" fontId="1" fillId="0" borderId="54" xfId="46" applyNumberFormat="1" applyBorder="1" applyAlignment="1">
      <alignment horizontal="center"/>
      <protection/>
    </xf>
    <xf numFmtId="49" fontId="1" fillId="0" borderId="25" xfId="46" applyNumberFormat="1" applyBorder="1" applyAlignment="1">
      <alignment horizontal="center"/>
      <protection/>
    </xf>
    <xf numFmtId="3" fontId="1" fillId="0" borderId="27" xfId="46" applyNumberFormat="1" applyFont="1" applyFill="1" applyBorder="1" applyAlignment="1">
      <alignment horizontal="center"/>
      <protection/>
    </xf>
    <xf numFmtId="3" fontId="1" fillId="0" borderId="21" xfId="46" applyNumberFormat="1" applyBorder="1" applyAlignment="1">
      <alignment horizontal="center"/>
      <protection/>
    </xf>
    <xf numFmtId="49" fontId="1" fillId="0" borderId="28" xfId="46" applyNumberFormat="1" applyBorder="1" applyAlignment="1">
      <alignment horizontal="center"/>
      <protection/>
    </xf>
    <xf numFmtId="49" fontId="1" fillId="0" borderId="29" xfId="46" applyNumberFormat="1" applyBorder="1" applyAlignment="1">
      <alignment horizontal="center"/>
      <protection/>
    </xf>
    <xf numFmtId="3" fontId="13" fillId="0" borderId="30" xfId="46" applyNumberFormat="1" applyFont="1" applyBorder="1" applyAlignment="1">
      <alignment horizontal="center"/>
      <protection/>
    </xf>
    <xf numFmtId="3" fontId="13" fillId="0" borderId="28" xfId="46" applyNumberFormat="1" applyFont="1" applyBorder="1" applyAlignment="1">
      <alignment horizontal="center"/>
      <protection/>
    </xf>
    <xf numFmtId="3" fontId="1" fillId="0" borderId="10" xfId="46" applyNumberFormat="1" applyBorder="1" applyAlignment="1">
      <alignment horizontal="center"/>
      <protection/>
    </xf>
    <xf numFmtId="3" fontId="11" fillId="35" borderId="31" xfId="46" applyNumberFormat="1" applyFont="1" applyFill="1" applyBorder="1" applyAlignment="1">
      <alignment horizontal="center"/>
      <protection/>
    </xf>
    <xf numFmtId="3" fontId="12" fillId="35" borderId="31" xfId="46" applyNumberFormat="1" applyFont="1" applyFill="1" applyBorder="1" applyAlignment="1">
      <alignment horizontal="center"/>
      <protection/>
    </xf>
    <xf numFmtId="49" fontId="1" fillId="0" borderId="32" xfId="46" applyNumberFormat="1" applyBorder="1" applyAlignment="1">
      <alignment horizontal="left" indent="1"/>
      <protection/>
    </xf>
    <xf numFmtId="49" fontId="1" fillId="0" borderId="22" xfId="46" applyNumberFormat="1" applyBorder="1" applyAlignment="1">
      <alignment horizontal="left" indent="1"/>
      <protection/>
    </xf>
    <xf numFmtId="0" fontId="11" fillId="33" borderId="50" xfId="46" applyFont="1" applyFill="1" applyBorder="1" applyAlignment="1">
      <alignment horizontal="center" vertical="center" wrapText="1"/>
      <protection/>
    </xf>
    <xf numFmtId="3" fontId="1" fillId="0" borderId="43" xfId="46" applyNumberFormat="1" applyFont="1" applyBorder="1" applyAlignment="1">
      <alignment horizontal="center"/>
      <protection/>
    </xf>
    <xf numFmtId="3" fontId="1" fillId="0" borderId="11" xfId="46" applyNumberFormat="1" applyBorder="1" applyAlignment="1">
      <alignment horizontal="center"/>
      <protection/>
    </xf>
    <xf numFmtId="3" fontId="1" fillId="0" borderId="45" xfId="46" applyNumberFormat="1" applyFont="1" applyBorder="1" applyAlignment="1">
      <alignment horizontal="center"/>
      <protection/>
    </xf>
    <xf numFmtId="49" fontId="2" fillId="34" borderId="55" xfId="46" applyNumberFormat="1" applyFont="1" applyFill="1" applyBorder="1" applyAlignment="1">
      <alignment horizontal="center" vertical="center"/>
      <protection/>
    </xf>
    <xf numFmtId="3" fontId="12" fillId="34" borderId="56" xfId="46" applyNumberFormat="1" applyFont="1" applyFill="1" applyBorder="1" applyAlignment="1">
      <alignment horizontal="center" vertical="center"/>
      <protection/>
    </xf>
    <xf numFmtId="3" fontId="12" fillId="34" borderId="57" xfId="46" applyNumberFormat="1" applyFont="1" applyFill="1" applyBorder="1" applyAlignment="1">
      <alignment horizontal="center" vertical="center"/>
      <protection/>
    </xf>
    <xf numFmtId="3" fontId="12" fillId="34" borderId="55" xfId="46" applyNumberFormat="1" applyFont="1" applyFill="1" applyBorder="1" applyAlignment="1">
      <alignment horizontal="center" vertical="center"/>
      <protection/>
    </xf>
    <xf numFmtId="49" fontId="12" fillId="0" borderId="58" xfId="46" applyNumberFormat="1" applyFont="1" applyBorder="1" applyAlignment="1">
      <alignment horizontal="center"/>
      <protection/>
    </xf>
    <xf numFmtId="49" fontId="12" fillId="0" borderId="59" xfId="46" applyNumberFormat="1" applyFont="1" applyBorder="1" applyAlignment="1">
      <alignment horizontal="center"/>
      <protection/>
    </xf>
    <xf numFmtId="3" fontId="12" fillId="0" borderId="60" xfId="46" applyNumberFormat="1" applyFont="1" applyBorder="1" applyAlignment="1">
      <alignment horizontal="center"/>
      <protection/>
    </xf>
    <xf numFmtId="3" fontId="12" fillId="0" borderId="61" xfId="46" applyNumberFormat="1" applyFont="1" applyBorder="1" applyAlignment="1">
      <alignment horizontal="center"/>
      <protection/>
    </xf>
    <xf numFmtId="3" fontId="12" fillId="0" borderId="58" xfId="46" applyNumberFormat="1" applyFont="1" applyBorder="1" applyAlignment="1">
      <alignment horizontal="center"/>
      <protection/>
    </xf>
    <xf numFmtId="49" fontId="2" fillId="34" borderId="62" xfId="46" applyNumberFormat="1" applyFont="1" applyFill="1" applyBorder="1" applyAlignment="1">
      <alignment horizontal="center" vertical="center"/>
      <protection/>
    </xf>
    <xf numFmtId="3" fontId="12" fillId="34" borderId="63" xfId="46" applyNumberFormat="1" applyFont="1" applyFill="1" applyBorder="1" applyAlignment="1">
      <alignment horizontal="center" vertical="center"/>
      <protection/>
    </xf>
    <xf numFmtId="3" fontId="12" fillId="34" borderId="64" xfId="46" applyNumberFormat="1" applyFont="1" applyFill="1" applyBorder="1" applyAlignment="1">
      <alignment horizontal="center" vertical="center"/>
      <protection/>
    </xf>
    <xf numFmtId="3" fontId="12" fillId="34" borderId="62" xfId="46" applyNumberFormat="1" applyFont="1" applyFill="1" applyBorder="1" applyAlignment="1">
      <alignment horizontal="center" vertical="center"/>
      <protection/>
    </xf>
    <xf numFmtId="49" fontId="1" fillId="0" borderId="18" xfId="46" applyNumberFormat="1" applyFont="1" applyBorder="1" applyAlignment="1">
      <alignment horizontal="center"/>
      <protection/>
    </xf>
    <xf numFmtId="49" fontId="1" fillId="0" borderId="34" xfId="46" applyNumberFormat="1" applyFont="1" applyBorder="1" applyAlignment="1">
      <alignment horizontal="center"/>
      <protection/>
    </xf>
    <xf numFmtId="49" fontId="1" fillId="0" borderId="50" xfId="46" applyNumberFormat="1" applyFont="1" applyBorder="1" applyAlignment="1">
      <alignment horizontal="center"/>
      <protection/>
    </xf>
    <xf numFmtId="49" fontId="1" fillId="0" borderId="41" xfId="46" applyNumberFormat="1" applyFont="1" applyBorder="1" applyAlignment="1">
      <alignment horizontal="center"/>
      <protection/>
    </xf>
    <xf numFmtId="3" fontId="1" fillId="0" borderId="65" xfId="46" applyNumberFormat="1" applyFont="1" applyBorder="1" applyAlignment="1">
      <alignment horizontal="center"/>
      <protection/>
    </xf>
    <xf numFmtId="3" fontId="1" fillId="0" borderId="34" xfId="46" applyNumberFormat="1" applyFont="1" applyFill="1" applyBorder="1" applyAlignment="1">
      <alignment horizontal="center"/>
      <protection/>
    </xf>
    <xf numFmtId="49" fontId="12" fillId="0" borderId="29" xfId="46" applyNumberFormat="1" applyFont="1" applyFill="1" applyBorder="1" applyAlignment="1">
      <alignment horizontal="center"/>
      <protection/>
    </xf>
    <xf numFmtId="3" fontId="12" fillId="0" borderId="31" xfId="46" applyNumberFormat="1" applyFont="1" applyFill="1" applyBorder="1" applyAlignment="1">
      <alignment horizontal="center"/>
      <protection/>
    </xf>
    <xf numFmtId="49" fontId="12" fillId="0" borderId="30" xfId="46" applyNumberFormat="1" applyFont="1" applyBorder="1" applyAlignment="1">
      <alignment horizontal="left" indent="1"/>
      <protection/>
    </xf>
    <xf numFmtId="49" fontId="12" fillId="0" borderId="66" xfId="46" applyNumberFormat="1" applyFont="1" applyBorder="1" applyAlignment="1">
      <alignment horizontal="left" indent="1"/>
      <protection/>
    </xf>
    <xf numFmtId="49" fontId="12" fillId="0" borderId="15" xfId="46" applyNumberFormat="1" applyFont="1" applyBorder="1" applyAlignment="1">
      <alignment horizontal="left" indent="1"/>
      <protection/>
    </xf>
    <xf numFmtId="49" fontId="12" fillId="0" borderId="67" xfId="46" applyNumberFormat="1" applyFont="1" applyBorder="1" applyAlignment="1">
      <alignment horizontal="left" indent="1"/>
      <protection/>
    </xf>
    <xf numFmtId="49" fontId="1" fillId="0" borderId="32" xfId="46" applyNumberFormat="1" applyBorder="1" applyAlignment="1">
      <alignment horizontal="left" indent="1"/>
      <protection/>
    </xf>
    <xf numFmtId="49" fontId="1" fillId="0" borderId="22" xfId="46" applyNumberFormat="1" applyBorder="1" applyAlignment="1">
      <alignment horizontal="left" indent="1"/>
      <protection/>
    </xf>
    <xf numFmtId="0" fontId="3" fillId="0" borderId="0" xfId="46" applyFont="1" applyAlignment="1">
      <alignment horizontal="left"/>
      <protection/>
    </xf>
    <xf numFmtId="0" fontId="8" fillId="0" borderId="0" xfId="46" applyFont="1" applyAlignment="1">
      <alignment horizontal="center"/>
      <protection/>
    </xf>
    <xf numFmtId="49" fontId="1" fillId="0" borderId="35" xfId="46" applyNumberFormat="1" applyBorder="1" applyAlignment="1">
      <alignment horizontal="left" indent="1"/>
      <protection/>
    </xf>
    <xf numFmtId="49" fontId="1" fillId="0" borderId="68" xfId="46" applyNumberFormat="1" applyBorder="1" applyAlignment="1">
      <alignment horizontal="left" indent="1"/>
      <protection/>
    </xf>
    <xf numFmtId="49" fontId="12" fillId="0" borderId="12" xfId="46" applyNumberFormat="1" applyFont="1" applyBorder="1" applyAlignment="1">
      <alignment horizontal="left" indent="1"/>
      <protection/>
    </xf>
    <xf numFmtId="49" fontId="12" fillId="0" borderId="69" xfId="46" applyNumberFormat="1" applyFont="1" applyBorder="1" applyAlignment="1">
      <alignment horizontal="left" indent="1"/>
      <protection/>
    </xf>
    <xf numFmtId="49" fontId="12" fillId="0" borderId="70" xfId="46" applyNumberFormat="1" applyFont="1" applyBorder="1" applyAlignment="1">
      <alignment horizontal="left" indent="1"/>
      <protection/>
    </xf>
    <xf numFmtId="49" fontId="12" fillId="0" borderId="13" xfId="46" applyNumberFormat="1" applyFont="1" applyBorder="1" applyAlignment="1">
      <alignment horizontal="left" indent="1"/>
      <protection/>
    </xf>
    <xf numFmtId="49" fontId="2" fillId="34" borderId="71" xfId="46" applyNumberFormat="1" applyFont="1" applyFill="1" applyBorder="1" applyAlignment="1">
      <alignment horizontal="left" vertical="center" wrapText="1"/>
      <protection/>
    </xf>
    <xf numFmtId="49" fontId="2" fillId="34" borderId="72" xfId="46" applyNumberFormat="1" applyFont="1" applyFill="1" applyBorder="1" applyAlignment="1">
      <alignment horizontal="left" vertical="center" wrapText="1"/>
      <protection/>
    </xf>
    <xf numFmtId="49" fontId="2" fillId="34" borderId="73" xfId="46" applyNumberFormat="1" applyFont="1" applyFill="1" applyBorder="1" applyAlignment="1">
      <alignment horizontal="left" vertical="center" wrapText="1"/>
      <protection/>
    </xf>
    <xf numFmtId="49" fontId="2" fillId="34" borderId="63" xfId="46" applyNumberFormat="1" applyFont="1" applyFill="1" applyBorder="1" applyAlignment="1">
      <alignment horizontal="left" vertical="center" wrapText="1"/>
      <protection/>
    </xf>
    <xf numFmtId="49" fontId="2" fillId="34" borderId="74" xfId="46" applyNumberFormat="1" applyFont="1" applyFill="1" applyBorder="1" applyAlignment="1">
      <alignment horizontal="left" vertical="center" wrapText="1"/>
      <protection/>
    </xf>
    <xf numFmtId="49" fontId="2" fillId="34" borderId="75" xfId="46" applyNumberFormat="1" applyFont="1" applyFill="1" applyBorder="1" applyAlignment="1">
      <alignment horizontal="left" vertical="center" wrapText="1"/>
      <protection/>
    </xf>
    <xf numFmtId="49" fontId="2" fillId="34" borderId="56" xfId="46" applyNumberFormat="1" applyFont="1" applyFill="1" applyBorder="1" applyAlignment="1">
      <alignment horizontal="left" vertical="center" wrapText="1"/>
      <protection/>
    </xf>
    <xf numFmtId="49" fontId="2" fillId="34" borderId="76" xfId="46" applyNumberFormat="1" applyFont="1" applyFill="1" applyBorder="1" applyAlignment="1">
      <alignment horizontal="left" vertical="center" wrapText="1"/>
      <protection/>
    </xf>
    <xf numFmtId="49" fontId="2" fillId="34" borderId="77" xfId="46" applyNumberFormat="1" applyFont="1" applyFill="1" applyBorder="1" applyAlignment="1">
      <alignment horizontal="left" vertical="center" wrapText="1"/>
      <protection/>
    </xf>
    <xf numFmtId="49" fontId="12" fillId="0" borderId="60" xfId="46" applyNumberFormat="1" applyFont="1" applyBorder="1" applyAlignment="1">
      <alignment horizontal="left" indent="1"/>
      <protection/>
    </xf>
    <xf numFmtId="49" fontId="12" fillId="0" borderId="78" xfId="46" applyNumberFormat="1" applyFont="1" applyBorder="1" applyAlignment="1">
      <alignment horizontal="left" indent="1"/>
      <protection/>
    </xf>
    <xf numFmtId="49" fontId="1" fillId="0" borderId="45" xfId="46" applyNumberFormat="1" applyBorder="1" applyAlignment="1">
      <alignment horizontal="left" indent="1"/>
      <protection/>
    </xf>
    <xf numFmtId="49" fontId="1" fillId="0" borderId="46" xfId="46" applyNumberFormat="1" applyBorder="1" applyAlignment="1">
      <alignment horizontal="left" indent="1"/>
      <protection/>
    </xf>
    <xf numFmtId="49" fontId="12" fillId="0" borderId="47" xfId="46" applyNumberFormat="1" applyFont="1" applyBorder="1" applyAlignment="1">
      <alignment horizontal="left" indent="1"/>
      <protection/>
    </xf>
    <xf numFmtId="49" fontId="12" fillId="0" borderId="79" xfId="46" applyNumberFormat="1" applyFont="1" applyBorder="1" applyAlignment="1">
      <alignment horizontal="left" indent="1"/>
      <protection/>
    </xf>
    <xf numFmtId="49" fontId="12" fillId="0" borderId="45" xfId="46" applyNumberFormat="1" applyFont="1" applyBorder="1" applyAlignment="1">
      <alignment horizontal="left" indent="1"/>
      <protection/>
    </xf>
    <xf numFmtId="49" fontId="12" fillId="0" borderId="36" xfId="46" applyNumberFormat="1" applyFont="1" applyBorder="1" applyAlignment="1">
      <alignment horizontal="left" indent="1"/>
      <protection/>
    </xf>
    <xf numFmtId="49" fontId="12" fillId="0" borderId="37" xfId="46" applyNumberFormat="1" applyFont="1" applyBorder="1" applyAlignment="1">
      <alignment horizontal="left" indent="1"/>
      <protection/>
    </xf>
    <xf numFmtId="49" fontId="1" fillId="0" borderId="52" xfId="46" applyNumberFormat="1" applyBorder="1" applyAlignment="1">
      <alignment horizontal="left" indent="1"/>
      <protection/>
    </xf>
    <xf numFmtId="49" fontId="1" fillId="0" borderId="80" xfId="46" applyNumberFormat="1" applyBorder="1" applyAlignment="1">
      <alignment horizontal="left" indent="1"/>
      <protection/>
    </xf>
    <xf numFmtId="49" fontId="12" fillId="0" borderId="35" xfId="46" applyNumberFormat="1" applyFont="1" applyBorder="1" applyAlignment="1">
      <alignment horizontal="left" indent="1"/>
      <protection/>
    </xf>
    <xf numFmtId="49" fontId="12" fillId="0" borderId="68" xfId="46" applyNumberFormat="1" applyFont="1" applyBorder="1" applyAlignment="1">
      <alignment horizontal="left" indent="1"/>
      <protection/>
    </xf>
    <xf numFmtId="0" fontId="11" fillId="33" borderId="52" xfId="46" applyFont="1" applyFill="1" applyBorder="1" applyAlignment="1">
      <alignment horizontal="center" vertical="center"/>
      <protection/>
    </xf>
    <xf numFmtId="0" fontId="11" fillId="33" borderId="80" xfId="46" applyFont="1" applyFill="1" applyBorder="1" applyAlignment="1">
      <alignment horizontal="center" vertical="center"/>
      <protection/>
    </xf>
    <xf numFmtId="0" fontId="11" fillId="33" borderId="81" xfId="46" applyFont="1" applyFill="1" applyBorder="1" applyAlignment="1">
      <alignment horizontal="center" vertical="center"/>
      <protection/>
    </xf>
    <xf numFmtId="0" fontId="11" fillId="33" borderId="48" xfId="46" applyFont="1" applyFill="1" applyBorder="1" applyAlignment="1">
      <alignment horizontal="center" vertical="center"/>
      <protection/>
    </xf>
    <xf numFmtId="0" fontId="11" fillId="33" borderId="82" xfId="46" applyFont="1" applyFill="1" applyBorder="1" applyAlignment="1">
      <alignment horizontal="center" vertical="center" wrapText="1"/>
      <protection/>
    </xf>
    <xf numFmtId="0" fontId="11" fillId="33" borderId="83" xfId="46" applyFont="1" applyFill="1" applyBorder="1" applyAlignment="1">
      <alignment horizontal="center" vertical="center" wrapText="1"/>
      <protection/>
    </xf>
    <xf numFmtId="0" fontId="11" fillId="33" borderId="84" xfId="46" applyFont="1" applyFill="1" applyBorder="1" applyAlignment="1">
      <alignment horizontal="center" vertical="center" wrapText="1"/>
      <protection/>
    </xf>
    <xf numFmtId="0" fontId="11" fillId="33" borderId="51" xfId="46" applyFont="1" applyFill="1" applyBorder="1" applyAlignment="1">
      <alignment horizontal="center" vertical="center" wrapText="1"/>
      <protection/>
    </xf>
    <xf numFmtId="0" fontId="11" fillId="33" borderId="10" xfId="46" applyFont="1" applyFill="1" applyBorder="1" applyAlignment="1">
      <alignment horizontal="center" vertical="center" wrapText="1"/>
      <protection/>
    </xf>
    <xf numFmtId="0" fontId="11" fillId="33" borderId="50" xfId="46" applyFont="1" applyFill="1" applyBorder="1" applyAlignment="1">
      <alignment horizontal="center" vertical="center" wrapText="1"/>
      <protection/>
    </xf>
    <xf numFmtId="0" fontId="11" fillId="33" borderId="35" xfId="46" applyFont="1" applyFill="1" applyBorder="1" applyAlignment="1">
      <alignment horizontal="center" vertical="center"/>
      <protection/>
    </xf>
    <xf numFmtId="0" fontId="11" fillId="33" borderId="68" xfId="46" applyFont="1" applyFill="1" applyBorder="1" applyAlignment="1">
      <alignment horizontal="center" vertical="center"/>
      <protection/>
    </xf>
    <xf numFmtId="49" fontId="1" fillId="0" borderId="30" xfId="46" applyNumberFormat="1" applyBorder="1" applyAlignment="1">
      <alignment horizontal="left" indent="1"/>
      <protection/>
    </xf>
    <xf numFmtId="49" fontId="1" fillId="0" borderId="66" xfId="46" applyNumberFormat="1" applyBorder="1" applyAlignment="1">
      <alignment horizontal="left" indent="1"/>
      <protection/>
    </xf>
    <xf numFmtId="49" fontId="1" fillId="0" borderId="47" xfId="46" applyNumberFormat="1" applyBorder="1" applyAlignment="1">
      <alignment horizontal="left" indent="1"/>
      <protection/>
    </xf>
    <xf numFmtId="49" fontId="1" fillId="0" borderId="79" xfId="46" applyNumberFormat="1" applyBorder="1" applyAlignment="1">
      <alignment horizontal="left" indent="1"/>
      <protection/>
    </xf>
    <xf numFmtId="49" fontId="12" fillId="0" borderId="52" xfId="46" applyNumberFormat="1" applyFont="1" applyBorder="1" applyAlignment="1">
      <alignment horizontal="left" indent="1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y 2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2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1"/>
  <sheetViews>
    <sheetView tabSelected="1" workbookViewId="0" topLeftCell="A1">
      <selection activeCell="G3" sqref="G3"/>
    </sheetView>
  </sheetViews>
  <sheetFormatPr defaultColWidth="9.140625" defaultRowHeight="15"/>
  <cols>
    <col min="1" max="1" width="4.8515625" style="1" customWidth="1"/>
    <col min="2" max="2" width="21.7109375" style="1" customWidth="1"/>
    <col min="3" max="3" width="23.7109375" style="1" customWidth="1"/>
    <col min="4" max="4" width="5.57421875" style="1" customWidth="1"/>
    <col min="5" max="5" width="11.8515625" style="1" customWidth="1"/>
    <col min="6" max="7" width="14.7109375" style="1" customWidth="1"/>
    <col min="8" max="16384" width="9.140625" style="1" customWidth="1"/>
  </cols>
  <sheetData>
    <row r="2" spans="1:7" ht="18" customHeight="1">
      <c r="A2" s="134" t="s">
        <v>0</v>
      </c>
      <c r="B2" s="134"/>
      <c r="G2" s="2"/>
    </row>
    <row r="3" spans="1:7" ht="18" customHeight="1">
      <c r="A3" s="78"/>
      <c r="B3" s="78"/>
      <c r="G3" s="2"/>
    </row>
    <row r="4" spans="1:7" ht="21" customHeight="1">
      <c r="A4" s="135" t="s">
        <v>336</v>
      </c>
      <c r="B4" s="135"/>
      <c r="C4" s="135"/>
      <c r="D4" s="135"/>
      <c r="E4" s="135"/>
      <c r="F4" s="135"/>
      <c r="G4" s="135"/>
    </row>
    <row r="5" spans="2:7" ht="21" customHeight="1">
      <c r="B5" s="88"/>
      <c r="C5" s="135"/>
      <c r="D5" s="135"/>
      <c r="E5" s="135"/>
      <c r="F5" s="88"/>
      <c r="G5" s="89" t="s">
        <v>2</v>
      </c>
    </row>
    <row r="6" spans="1:7" ht="18" customHeight="1" thickBot="1">
      <c r="A6" s="3"/>
      <c r="B6" s="3"/>
      <c r="C6" s="3"/>
      <c r="D6" s="3"/>
      <c r="E6" s="3"/>
      <c r="F6" s="3"/>
      <c r="G6" s="89" t="s">
        <v>195</v>
      </c>
    </row>
    <row r="7" spans="1:7" s="5" customFormat="1" ht="20.25" customHeight="1">
      <c r="A7" s="4" t="s">
        <v>3</v>
      </c>
      <c r="B7" s="164" t="s">
        <v>4</v>
      </c>
      <c r="C7" s="165"/>
      <c r="D7" s="166" t="s">
        <v>5</v>
      </c>
      <c r="E7" s="168" t="s">
        <v>6</v>
      </c>
      <c r="F7" s="170" t="s">
        <v>7</v>
      </c>
      <c r="G7" s="172" t="s">
        <v>8</v>
      </c>
    </row>
    <row r="8" spans="1:7" s="6" customFormat="1" ht="20.25" customHeight="1" thickBot="1">
      <c r="A8" s="103" t="s">
        <v>9</v>
      </c>
      <c r="B8" s="174" t="s">
        <v>10</v>
      </c>
      <c r="C8" s="175"/>
      <c r="D8" s="167"/>
      <c r="E8" s="169"/>
      <c r="F8" s="171"/>
      <c r="G8" s="173"/>
    </row>
    <row r="9" spans="1:7" s="10" customFormat="1" ht="18" customHeight="1">
      <c r="A9" s="7"/>
      <c r="B9" s="8" t="s">
        <v>11</v>
      </c>
      <c r="C9" s="8"/>
      <c r="D9" s="8"/>
      <c r="E9" s="8"/>
      <c r="F9" s="8"/>
      <c r="G9" s="9"/>
    </row>
    <row r="10" spans="1:7" s="10" customFormat="1" ht="18" customHeight="1">
      <c r="A10" s="11"/>
      <c r="B10" s="130" t="s">
        <v>12</v>
      </c>
      <c r="C10" s="130"/>
      <c r="D10" s="130"/>
      <c r="E10" s="130"/>
      <c r="F10" s="130"/>
      <c r="G10" s="131"/>
    </row>
    <row r="11" spans="1:7" s="18" customFormat="1" ht="18" customHeight="1">
      <c r="A11" s="12" t="s">
        <v>13</v>
      </c>
      <c r="B11" s="132" t="s">
        <v>14</v>
      </c>
      <c r="C11" s="133"/>
      <c r="D11" s="14"/>
      <c r="E11" s="15">
        <v>3218</v>
      </c>
      <c r="F11" s="16">
        <v>-218</v>
      </c>
      <c r="G11" s="17">
        <f>SUM(E11:F11)</f>
        <v>3000</v>
      </c>
    </row>
    <row r="12" spans="1:7" s="18" customFormat="1" ht="18" customHeight="1">
      <c r="A12" s="19" t="s">
        <v>15</v>
      </c>
      <c r="B12" s="132" t="s">
        <v>16</v>
      </c>
      <c r="C12" s="133"/>
      <c r="D12" s="20" t="s">
        <v>17</v>
      </c>
      <c r="E12" s="21">
        <v>53</v>
      </c>
      <c r="F12" s="22">
        <v>-30</v>
      </c>
      <c r="G12" s="17">
        <f aca="true" t="shared" si="0" ref="G12:G31">SUM(E12:F12)</f>
        <v>23</v>
      </c>
    </row>
    <row r="13" spans="1:7" s="18" customFormat="1" ht="18" customHeight="1">
      <c r="A13" s="12" t="s">
        <v>18</v>
      </c>
      <c r="B13" s="132" t="s">
        <v>19</v>
      </c>
      <c r="C13" s="133"/>
      <c r="D13" s="14"/>
      <c r="E13" s="15">
        <v>400</v>
      </c>
      <c r="F13" s="17">
        <v>218</v>
      </c>
      <c r="G13" s="17">
        <f t="shared" si="0"/>
        <v>618</v>
      </c>
    </row>
    <row r="14" spans="1:7" s="18" customFormat="1" ht="18" customHeight="1">
      <c r="A14" s="12" t="s">
        <v>20</v>
      </c>
      <c r="B14" s="132" t="s">
        <v>21</v>
      </c>
      <c r="C14" s="133"/>
      <c r="D14" s="20" t="s">
        <v>17</v>
      </c>
      <c r="E14" s="21">
        <v>22</v>
      </c>
      <c r="F14" s="22">
        <v>30</v>
      </c>
      <c r="G14" s="17">
        <f t="shared" si="0"/>
        <v>52</v>
      </c>
    </row>
    <row r="15" spans="1:7" s="18" customFormat="1" ht="18" customHeight="1">
      <c r="A15" s="19" t="s">
        <v>22</v>
      </c>
      <c r="B15" s="132" t="s">
        <v>23</v>
      </c>
      <c r="C15" s="133"/>
      <c r="D15" s="14"/>
      <c r="E15" s="15">
        <v>500</v>
      </c>
      <c r="F15" s="16">
        <v>-288</v>
      </c>
      <c r="G15" s="17">
        <f t="shared" si="0"/>
        <v>212</v>
      </c>
    </row>
    <row r="16" spans="1:7" s="18" customFormat="1" ht="18" customHeight="1">
      <c r="A16" s="12" t="s">
        <v>24</v>
      </c>
      <c r="B16" s="132" t="s">
        <v>25</v>
      </c>
      <c r="C16" s="133"/>
      <c r="D16" s="14"/>
      <c r="E16" s="15">
        <v>350</v>
      </c>
      <c r="F16" s="16">
        <v>200</v>
      </c>
      <c r="G16" s="17">
        <f t="shared" si="0"/>
        <v>550</v>
      </c>
    </row>
    <row r="17" spans="1:7" s="18" customFormat="1" ht="18" customHeight="1">
      <c r="A17" s="12" t="s">
        <v>26</v>
      </c>
      <c r="B17" s="132" t="s">
        <v>27</v>
      </c>
      <c r="C17" s="133"/>
      <c r="D17" s="14"/>
      <c r="E17" s="15">
        <v>0</v>
      </c>
      <c r="F17" s="16">
        <v>11</v>
      </c>
      <c r="G17" s="17">
        <f t="shared" si="0"/>
        <v>11</v>
      </c>
    </row>
    <row r="18" spans="1:7" s="18" customFormat="1" ht="18" customHeight="1">
      <c r="A18" s="19" t="s">
        <v>28</v>
      </c>
      <c r="B18" s="132" t="s">
        <v>29</v>
      </c>
      <c r="C18" s="133"/>
      <c r="D18" s="14"/>
      <c r="E18" s="15">
        <v>200</v>
      </c>
      <c r="F18" s="16">
        <v>100</v>
      </c>
      <c r="G18" s="17">
        <f t="shared" si="0"/>
        <v>300</v>
      </c>
    </row>
    <row r="19" spans="1:7" s="18" customFormat="1" ht="18" customHeight="1">
      <c r="A19" s="12" t="s">
        <v>30</v>
      </c>
      <c r="B19" s="13" t="s">
        <v>31</v>
      </c>
      <c r="C19" s="23"/>
      <c r="D19" s="24"/>
      <c r="E19" s="21">
        <v>2030</v>
      </c>
      <c r="F19" s="22">
        <v>-200</v>
      </c>
      <c r="G19" s="17">
        <f t="shared" si="0"/>
        <v>1830</v>
      </c>
    </row>
    <row r="20" spans="1:7" s="18" customFormat="1" ht="18" customHeight="1">
      <c r="A20" s="12" t="s">
        <v>32</v>
      </c>
      <c r="B20" s="13" t="s">
        <v>33</v>
      </c>
      <c r="C20" s="23"/>
      <c r="D20" s="20" t="s">
        <v>17</v>
      </c>
      <c r="E20" s="21">
        <v>99</v>
      </c>
      <c r="F20" s="22">
        <v>-49</v>
      </c>
      <c r="G20" s="17">
        <f t="shared" si="0"/>
        <v>50</v>
      </c>
    </row>
    <row r="21" spans="1:7" s="18" customFormat="1" ht="18" customHeight="1">
      <c r="A21" s="19" t="s">
        <v>34</v>
      </c>
      <c r="B21" s="132" t="s">
        <v>35</v>
      </c>
      <c r="C21" s="133"/>
      <c r="D21" s="24"/>
      <c r="E21" s="21">
        <v>11</v>
      </c>
      <c r="F21" s="22">
        <v>44</v>
      </c>
      <c r="G21" s="17">
        <f t="shared" si="0"/>
        <v>55</v>
      </c>
    </row>
    <row r="22" spans="1:7" s="18" customFormat="1" ht="18" customHeight="1">
      <c r="A22" s="12" t="s">
        <v>36</v>
      </c>
      <c r="B22" s="13" t="s">
        <v>37</v>
      </c>
      <c r="C22" s="23"/>
      <c r="D22" s="24"/>
      <c r="E22" s="21">
        <v>170</v>
      </c>
      <c r="F22" s="22">
        <v>100</v>
      </c>
      <c r="G22" s="17">
        <f t="shared" si="0"/>
        <v>270</v>
      </c>
    </row>
    <row r="23" spans="1:7" s="18" customFormat="1" ht="17.25" customHeight="1">
      <c r="A23" s="12" t="s">
        <v>38</v>
      </c>
      <c r="B23" s="13" t="s">
        <v>39</v>
      </c>
      <c r="C23" s="23"/>
      <c r="D23" s="24"/>
      <c r="E23" s="21">
        <v>500</v>
      </c>
      <c r="F23" s="22">
        <v>100</v>
      </c>
      <c r="G23" s="17">
        <f t="shared" si="0"/>
        <v>600</v>
      </c>
    </row>
    <row r="24" spans="1:7" s="18" customFormat="1" ht="18" customHeight="1">
      <c r="A24" s="19" t="s">
        <v>40</v>
      </c>
      <c r="B24" s="13" t="s">
        <v>41</v>
      </c>
      <c r="C24" s="23"/>
      <c r="D24" s="24"/>
      <c r="E24" s="21">
        <v>1500</v>
      </c>
      <c r="F24" s="22">
        <v>-900</v>
      </c>
      <c r="G24" s="17">
        <f t="shared" si="0"/>
        <v>600</v>
      </c>
    </row>
    <row r="25" spans="1:7" s="18" customFormat="1" ht="18" customHeight="1">
      <c r="A25" s="12" t="s">
        <v>42</v>
      </c>
      <c r="B25" s="132" t="s">
        <v>43</v>
      </c>
      <c r="C25" s="133"/>
      <c r="D25" s="20" t="s">
        <v>17</v>
      </c>
      <c r="E25" s="21">
        <v>0</v>
      </c>
      <c r="F25" s="22">
        <v>37</v>
      </c>
      <c r="G25" s="17">
        <f t="shared" si="0"/>
        <v>37</v>
      </c>
    </row>
    <row r="26" spans="1:7" s="18" customFormat="1" ht="18" customHeight="1">
      <c r="A26" s="12" t="s">
        <v>44</v>
      </c>
      <c r="B26" s="13" t="s">
        <v>45</v>
      </c>
      <c r="C26" s="23"/>
      <c r="D26" s="20" t="s">
        <v>17</v>
      </c>
      <c r="E26" s="21">
        <v>0</v>
      </c>
      <c r="F26" s="22">
        <v>12</v>
      </c>
      <c r="G26" s="17">
        <f t="shared" si="0"/>
        <v>12</v>
      </c>
    </row>
    <row r="27" spans="1:7" s="18" customFormat="1" ht="18" customHeight="1">
      <c r="A27" s="19" t="s">
        <v>46</v>
      </c>
      <c r="B27" s="13" t="s">
        <v>47</v>
      </c>
      <c r="C27" s="23"/>
      <c r="D27" s="24"/>
      <c r="E27" s="21">
        <v>3100</v>
      </c>
      <c r="F27" s="22">
        <v>-200</v>
      </c>
      <c r="G27" s="17">
        <f t="shared" si="0"/>
        <v>2900</v>
      </c>
    </row>
    <row r="28" spans="1:10" s="18" customFormat="1" ht="18" customHeight="1">
      <c r="A28" s="12" t="s">
        <v>48</v>
      </c>
      <c r="B28" s="132" t="s">
        <v>49</v>
      </c>
      <c r="C28" s="133"/>
      <c r="D28" s="24"/>
      <c r="E28" s="21">
        <v>770</v>
      </c>
      <c r="F28" s="22">
        <v>995</v>
      </c>
      <c r="G28" s="17">
        <f t="shared" si="0"/>
        <v>1765</v>
      </c>
      <c r="J28" s="10"/>
    </row>
    <row r="29" spans="1:7" s="18" customFormat="1" ht="18" customHeight="1">
      <c r="A29" s="12" t="s">
        <v>50</v>
      </c>
      <c r="B29" s="132" t="s">
        <v>51</v>
      </c>
      <c r="C29" s="133"/>
      <c r="D29" s="24"/>
      <c r="E29" s="21">
        <v>1906</v>
      </c>
      <c r="F29" s="22">
        <v>418</v>
      </c>
      <c r="G29" s="17">
        <f t="shared" si="0"/>
        <v>2324</v>
      </c>
    </row>
    <row r="30" spans="1:9" s="18" customFormat="1" ht="18" customHeight="1">
      <c r="A30" s="19" t="s">
        <v>52</v>
      </c>
      <c r="B30" s="13" t="s">
        <v>53</v>
      </c>
      <c r="C30" s="23"/>
      <c r="D30" s="24"/>
      <c r="E30" s="21">
        <v>400</v>
      </c>
      <c r="F30" s="22">
        <v>-350</v>
      </c>
      <c r="G30" s="17">
        <f t="shared" si="0"/>
        <v>50</v>
      </c>
      <c r="I30" s="10" t="s">
        <v>1</v>
      </c>
    </row>
    <row r="31" spans="1:7" s="18" customFormat="1" ht="18" customHeight="1" thickBot="1">
      <c r="A31" s="12" t="s">
        <v>54</v>
      </c>
      <c r="B31" s="25" t="s">
        <v>55</v>
      </c>
      <c r="C31" s="26"/>
      <c r="D31" s="27"/>
      <c r="E31" s="28">
        <v>1200</v>
      </c>
      <c r="F31" s="29">
        <v>-30</v>
      </c>
      <c r="G31" s="17">
        <f t="shared" si="0"/>
        <v>1170</v>
      </c>
    </row>
    <row r="32" spans="1:7" s="35" customFormat="1" ht="18" customHeight="1" thickBot="1">
      <c r="A32" s="30"/>
      <c r="B32" s="128" t="s">
        <v>56</v>
      </c>
      <c r="C32" s="129"/>
      <c r="D32" s="31"/>
      <c r="E32" s="32">
        <f>SUM(E11:E31)</f>
        <v>16429</v>
      </c>
      <c r="F32" s="33">
        <f>SUM(F11:F31)</f>
        <v>0</v>
      </c>
      <c r="G32" s="34">
        <f>SUM(G11:G31)</f>
        <v>16429</v>
      </c>
    </row>
    <row r="33" spans="1:7" s="10" customFormat="1" ht="18" customHeight="1">
      <c r="A33" s="11"/>
      <c r="B33" s="130" t="s">
        <v>57</v>
      </c>
      <c r="C33" s="130"/>
      <c r="D33" s="130"/>
      <c r="E33" s="130"/>
      <c r="F33" s="130"/>
      <c r="G33" s="131"/>
    </row>
    <row r="34" spans="1:7" s="35" customFormat="1" ht="18" customHeight="1">
      <c r="A34" s="19" t="s">
        <v>58</v>
      </c>
      <c r="B34" s="132" t="s">
        <v>59</v>
      </c>
      <c r="C34" s="133"/>
      <c r="D34" s="36"/>
      <c r="E34" s="37">
        <v>1000</v>
      </c>
      <c r="F34" s="16">
        <v>-110</v>
      </c>
      <c r="G34" s="17">
        <f>SUM(E34:F34)</f>
        <v>890</v>
      </c>
    </row>
    <row r="35" spans="1:7" s="35" customFormat="1" ht="18" customHeight="1" thickBot="1">
      <c r="A35" s="38" t="s">
        <v>60</v>
      </c>
      <c r="B35" s="136" t="s">
        <v>61</v>
      </c>
      <c r="C35" s="137"/>
      <c r="D35" s="39"/>
      <c r="E35" s="40">
        <v>1810</v>
      </c>
      <c r="F35" s="41">
        <v>110</v>
      </c>
      <c r="G35" s="17">
        <f>SUM(E35:F35)</f>
        <v>1920</v>
      </c>
    </row>
    <row r="36" spans="1:7" s="35" customFormat="1" ht="18" customHeight="1" thickBot="1">
      <c r="A36" s="30"/>
      <c r="B36" s="128" t="s">
        <v>56</v>
      </c>
      <c r="C36" s="129"/>
      <c r="D36" s="31"/>
      <c r="E36" s="32">
        <f>SUM(E34:E35)</f>
        <v>2810</v>
      </c>
      <c r="F36" s="33">
        <f>SUM(F34:F35)</f>
        <v>0</v>
      </c>
      <c r="G36" s="34">
        <f>SUM(G34:G35)</f>
        <v>2810</v>
      </c>
    </row>
    <row r="37" spans="1:7" s="10" customFormat="1" ht="18" customHeight="1">
      <c r="A37" s="7"/>
      <c r="B37" s="8" t="s">
        <v>303</v>
      </c>
      <c r="C37" s="8"/>
      <c r="D37" s="8"/>
      <c r="E37" s="8"/>
      <c r="F37" s="8"/>
      <c r="G37" s="9"/>
    </row>
    <row r="38" spans="1:7" s="10" customFormat="1" ht="18" customHeight="1">
      <c r="A38" s="11"/>
      <c r="B38" s="130" t="s">
        <v>302</v>
      </c>
      <c r="C38" s="130"/>
      <c r="D38" s="130"/>
      <c r="E38" s="130"/>
      <c r="F38" s="130"/>
      <c r="G38" s="131"/>
    </row>
    <row r="39" spans="1:7" s="35" customFormat="1" ht="18" customHeight="1">
      <c r="A39" s="19" t="s">
        <v>63</v>
      </c>
      <c r="B39" s="132" t="s">
        <v>304</v>
      </c>
      <c r="C39" s="133"/>
      <c r="D39" s="120" t="s">
        <v>305</v>
      </c>
      <c r="E39" s="37">
        <v>120</v>
      </c>
      <c r="F39" s="16">
        <v>-120</v>
      </c>
      <c r="G39" s="17">
        <f>SUM(E39:F39)</f>
        <v>0</v>
      </c>
    </row>
    <row r="40" spans="1:7" s="35" customFormat="1" ht="18" customHeight="1">
      <c r="A40" s="11" t="s">
        <v>64</v>
      </c>
      <c r="B40" s="132" t="s">
        <v>306</v>
      </c>
      <c r="C40" s="133"/>
      <c r="D40" s="120" t="s">
        <v>305</v>
      </c>
      <c r="E40" s="37">
        <v>0</v>
      </c>
      <c r="F40" s="16">
        <v>48</v>
      </c>
      <c r="G40" s="17">
        <f aca="true" t="shared" si="1" ref="G40:G53">SUM(E40:F40)</f>
        <v>48</v>
      </c>
    </row>
    <row r="41" spans="1:7" s="35" customFormat="1" ht="18" customHeight="1">
      <c r="A41" s="19" t="s">
        <v>67</v>
      </c>
      <c r="B41" s="132" t="s">
        <v>315</v>
      </c>
      <c r="C41" s="133"/>
      <c r="D41" s="120" t="s">
        <v>305</v>
      </c>
      <c r="E41" s="37">
        <v>0</v>
      </c>
      <c r="F41" s="16">
        <v>11</v>
      </c>
      <c r="G41" s="17">
        <f t="shared" si="1"/>
        <v>11</v>
      </c>
    </row>
    <row r="42" spans="1:7" s="35" customFormat="1" ht="18" customHeight="1">
      <c r="A42" s="11" t="s">
        <v>69</v>
      </c>
      <c r="B42" s="132" t="s">
        <v>307</v>
      </c>
      <c r="C42" s="133"/>
      <c r="D42" s="120" t="s">
        <v>305</v>
      </c>
      <c r="E42" s="37">
        <v>0</v>
      </c>
      <c r="F42" s="16">
        <v>17</v>
      </c>
      <c r="G42" s="17">
        <f t="shared" si="1"/>
        <v>17</v>
      </c>
    </row>
    <row r="43" spans="1:7" s="35" customFormat="1" ht="18" customHeight="1">
      <c r="A43" s="19" t="s">
        <v>71</v>
      </c>
      <c r="B43" s="132" t="s">
        <v>14</v>
      </c>
      <c r="C43" s="133"/>
      <c r="D43" s="120" t="s">
        <v>305</v>
      </c>
      <c r="E43" s="37">
        <v>0</v>
      </c>
      <c r="F43" s="16">
        <v>7</v>
      </c>
      <c r="G43" s="17">
        <f t="shared" si="1"/>
        <v>7</v>
      </c>
    </row>
    <row r="44" spans="1:7" s="35" customFormat="1" ht="18" customHeight="1">
      <c r="A44" s="11" t="s">
        <v>74</v>
      </c>
      <c r="B44" s="132" t="s">
        <v>309</v>
      </c>
      <c r="C44" s="133"/>
      <c r="D44" s="120" t="s">
        <v>305</v>
      </c>
      <c r="E44" s="37">
        <v>0</v>
      </c>
      <c r="F44" s="16">
        <v>1</v>
      </c>
      <c r="G44" s="17">
        <f t="shared" si="1"/>
        <v>1</v>
      </c>
    </row>
    <row r="45" spans="1:7" s="35" customFormat="1" ht="18" customHeight="1">
      <c r="A45" s="19" t="s">
        <v>76</v>
      </c>
      <c r="B45" s="132" t="s">
        <v>308</v>
      </c>
      <c r="C45" s="133"/>
      <c r="D45" s="120" t="s">
        <v>305</v>
      </c>
      <c r="E45" s="37">
        <v>0</v>
      </c>
      <c r="F45" s="16">
        <v>11</v>
      </c>
      <c r="G45" s="17">
        <f t="shared" si="1"/>
        <v>11</v>
      </c>
    </row>
    <row r="46" spans="1:7" s="35" customFormat="1" ht="18" customHeight="1" thickBot="1">
      <c r="A46" s="122" t="s">
        <v>78</v>
      </c>
      <c r="B46" s="136" t="s">
        <v>310</v>
      </c>
      <c r="C46" s="137"/>
      <c r="D46" s="121" t="s">
        <v>305</v>
      </c>
      <c r="E46" s="40">
        <v>0</v>
      </c>
      <c r="F46" s="41">
        <v>1</v>
      </c>
      <c r="G46" s="45">
        <f t="shared" si="1"/>
        <v>1</v>
      </c>
    </row>
    <row r="47" spans="2:7" s="59" customFormat="1" ht="18" customHeight="1" thickBot="1">
      <c r="B47" s="60"/>
      <c r="C47" s="60"/>
      <c r="E47" s="61"/>
      <c r="F47" s="61"/>
      <c r="G47" s="89" t="s">
        <v>196</v>
      </c>
    </row>
    <row r="48" spans="1:7" s="35" customFormat="1" ht="18" customHeight="1">
      <c r="A48" s="50" t="s">
        <v>79</v>
      </c>
      <c r="B48" s="160" t="s">
        <v>311</v>
      </c>
      <c r="C48" s="161"/>
      <c r="D48" s="123" t="s">
        <v>305</v>
      </c>
      <c r="E48" s="86">
        <v>0</v>
      </c>
      <c r="F48" s="52">
        <v>2</v>
      </c>
      <c r="G48" s="53">
        <f t="shared" si="1"/>
        <v>2</v>
      </c>
    </row>
    <row r="49" spans="1:7" s="35" customFormat="1" ht="18" customHeight="1">
      <c r="A49" s="11" t="s">
        <v>80</v>
      </c>
      <c r="B49" s="132" t="s">
        <v>312</v>
      </c>
      <c r="C49" s="133"/>
      <c r="D49" s="120" t="s">
        <v>305</v>
      </c>
      <c r="E49" s="37">
        <v>0</v>
      </c>
      <c r="F49" s="16">
        <v>1</v>
      </c>
      <c r="G49" s="17">
        <f t="shared" si="1"/>
        <v>1</v>
      </c>
    </row>
    <row r="50" spans="1:7" s="35" customFormat="1" ht="18" customHeight="1">
      <c r="A50" s="19" t="s">
        <v>82</v>
      </c>
      <c r="B50" s="132" t="s">
        <v>313</v>
      </c>
      <c r="C50" s="133"/>
      <c r="D50" s="120" t="s">
        <v>305</v>
      </c>
      <c r="E50" s="37">
        <v>0</v>
      </c>
      <c r="F50" s="16">
        <v>3</v>
      </c>
      <c r="G50" s="17">
        <f t="shared" si="1"/>
        <v>3</v>
      </c>
    </row>
    <row r="51" spans="1:7" s="35" customFormat="1" ht="18" customHeight="1">
      <c r="A51" s="11" t="s">
        <v>83</v>
      </c>
      <c r="B51" s="132" t="s">
        <v>68</v>
      </c>
      <c r="C51" s="133"/>
      <c r="D51" s="120" t="s">
        <v>305</v>
      </c>
      <c r="E51" s="37">
        <v>0</v>
      </c>
      <c r="F51" s="16">
        <v>12</v>
      </c>
      <c r="G51" s="17">
        <f t="shared" si="1"/>
        <v>12</v>
      </c>
    </row>
    <row r="52" spans="1:7" s="35" customFormat="1" ht="18" customHeight="1">
      <c r="A52" s="19" t="s">
        <v>84</v>
      </c>
      <c r="B52" s="132" t="s">
        <v>156</v>
      </c>
      <c r="C52" s="133"/>
      <c r="D52" s="120" t="s">
        <v>305</v>
      </c>
      <c r="E52" s="37">
        <v>0</v>
      </c>
      <c r="F52" s="16">
        <v>5</v>
      </c>
      <c r="G52" s="17">
        <f t="shared" si="1"/>
        <v>5</v>
      </c>
    </row>
    <row r="53" spans="1:7" s="35" customFormat="1" ht="18" customHeight="1" thickBot="1">
      <c r="A53" s="11" t="s">
        <v>86</v>
      </c>
      <c r="B53" s="132" t="s">
        <v>314</v>
      </c>
      <c r="C53" s="133"/>
      <c r="D53" s="120" t="s">
        <v>305</v>
      </c>
      <c r="E53" s="37">
        <v>0</v>
      </c>
      <c r="F53" s="16">
        <v>1</v>
      </c>
      <c r="G53" s="17">
        <f t="shared" si="1"/>
        <v>1</v>
      </c>
    </row>
    <row r="54" spans="1:7" s="35" customFormat="1" ht="18" customHeight="1" thickBot="1">
      <c r="A54" s="30"/>
      <c r="B54" s="128" t="s">
        <v>56</v>
      </c>
      <c r="C54" s="129"/>
      <c r="D54" s="31"/>
      <c r="E54" s="32">
        <f>SUM(E39:E53)</f>
        <v>120</v>
      </c>
      <c r="F54" s="33">
        <f>SUM(F39:F53)</f>
        <v>0</v>
      </c>
      <c r="G54" s="34">
        <f>SUM(G39:G53)</f>
        <v>120</v>
      </c>
    </row>
    <row r="55" spans="1:7" s="35" customFormat="1" ht="18" customHeight="1">
      <c r="A55" s="7"/>
      <c r="B55" s="42" t="s">
        <v>62</v>
      </c>
      <c r="C55" s="42"/>
      <c r="D55" s="42"/>
      <c r="E55" s="42"/>
      <c r="F55" s="42"/>
      <c r="G55" s="43"/>
    </row>
    <row r="56" spans="1:7" s="18" customFormat="1" ht="18" customHeight="1">
      <c r="A56" s="11"/>
      <c r="B56" s="130" t="s">
        <v>12</v>
      </c>
      <c r="C56" s="130"/>
      <c r="D56" s="130"/>
      <c r="E56" s="130"/>
      <c r="F56" s="130"/>
      <c r="G56" s="131"/>
    </row>
    <row r="57" spans="1:7" s="18" customFormat="1" ht="18" customHeight="1">
      <c r="A57" s="19" t="s">
        <v>87</v>
      </c>
      <c r="B57" s="132" t="s">
        <v>14</v>
      </c>
      <c r="C57" s="133"/>
      <c r="D57" s="24"/>
      <c r="E57" s="21">
        <v>154</v>
      </c>
      <c r="F57" s="22">
        <v>-20</v>
      </c>
      <c r="G57" s="17">
        <f>SUM(E57:F57)</f>
        <v>134</v>
      </c>
    </row>
    <row r="58" spans="1:7" s="18" customFormat="1" ht="18" customHeight="1" thickBot="1">
      <c r="A58" s="19" t="s">
        <v>89</v>
      </c>
      <c r="B58" s="136" t="s">
        <v>65</v>
      </c>
      <c r="C58" s="137"/>
      <c r="D58" s="24"/>
      <c r="E58" s="21">
        <v>5</v>
      </c>
      <c r="F58" s="22">
        <v>20</v>
      </c>
      <c r="G58" s="17">
        <f>SUM(E58:F58)</f>
        <v>25</v>
      </c>
    </row>
    <row r="59" spans="1:7" s="35" customFormat="1" ht="18" customHeight="1" thickBot="1">
      <c r="A59" s="30"/>
      <c r="B59" s="128" t="s">
        <v>56</v>
      </c>
      <c r="C59" s="129"/>
      <c r="D59" s="31"/>
      <c r="E59" s="32">
        <f>SUM(E57:E58)</f>
        <v>159</v>
      </c>
      <c r="F59" s="33">
        <f>SUM(F57:F58)</f>
        <v>0</v>
      </c>
      <c r="G59" s="34">
        <f>SUM(G57:G58)</f>
        <v>159</v>
      </c>
    </row>
    <row r="60" spans="1:7" s="35" customFormat="1" ht="18" customHeight="1">
      <c r="A60" s="85"/>
      <c r="B60" s="8" t="s">
        <v>66</v>
      </c>
      <c r="C60" s="8"/>
      <c r="D60" s="8"/>
      <c r="E60" s="8"/>
      <c r="F60" s="8"/>
      <c r="G60" s="9"/>
    </row>
    <row r="61" spans="1:7" s="18" customFormat="1" ht="18" customHeight="1">
      <c r="A61" s="11"/>
      <c r="B61" s="130" t="s">
        <v>12</v>
      </c>
      <c r="C61" s="130"/>
      <c r="D61" s="130"/>
      <c r="E61" s="130"/>
      <c r="F61" s="130"/>
      <c r="G61" s="131"/>
    </row>
    <row r="62" spans="1:7" s="18" customFormat="1" ht="18" customHeight="1">
      <c r="A62" s="19" t="s">
        <v>91</v>
      </c>
      <c r="B62" s="132" t="s">
        <v>68</v>
      </c>
      <c r="C62" s="133"/>
      <c r="D62" s="24"/>
      <c r="E62" s="21">
        <v>0</v>
      </c>
      <c r="F62" s="22">
        <v>145</v>
      </c>
      <c r="G62" s="17">
        <f aca="true" t="shared" si="2" ref="G62:G67">SUM(E62:F62)</f>
        <v>145</v>
      </c>
    </row>
    <row r="63" spans="1:7" s="18" customFormat="1" ht="18" customHeight="1">
      <c r="A63" s="38" t="s">
        <v>93</v>
      </c>
      <c r="B63" s="132" t="s">
        <v>70</v>
      </c>
      <c r="C63" s="133"/>
      <c r="D63" s="27"/>
      <c r="E63" s="28">
        <v>0</v>
      </c>
      <c r="F63" s="29">
        <v>2</v>
      </c>
      <c r="G63" s="17">
        <f t="shared" si="2"/>
        <v>2</v>
      </c>
    </row>
    <row r="64" spans="1:7" s="18" customFormat="1" ht="18" customHeight="1">
      <c r="A64" s="19" t="s">
        <v>95</v>
      </c>
      <c r="B64" s="132" t="s">
        <v>27</v>
      </c>
      <c r="C64" s="133"/>
      <c r="D64" s="14"/>
      <c r="E64" s="15">
        <v>156</v>
      </c>
      <c r="F64" s="16">
        <v>-156</v>
      </c>
      <c r="G64" s="17">
        <f t="shared" si="2"/>
        <v>0</v>
      </c>
    </row>
    <row r="65" spans="1:7" s="18" customFormat="1" ht="18" customHeight="1">
      <c r="A65" s="38" t="s">
        <v>97</v>
      </c>
      <c r="B65" s="132" t="s">
        <v>330</v>
      </c>
      <c r="C65" s="133"/>
      <c r="D65" s="14"/>
      <c r="E65" s="15">
        <v>0</v>
      </c>
      <c r="F65" s="16">
        <v>9</v>
      </c>
      <c r="G65" s="17">
        <f t="shared" si="2"/>
        <v>9</v>
      </c>
    </row>
    <row r="66" spans="1:7" s="18" customFormat="1" ht="18" customHeight="1">
      <c r="A66" s="19" t="s">
        <v>98</v>
      </c>
      <c r="B66" s="132" t="s">
        <v>331</v>
      </c>
      <c r="C66" s="133"/>
      <c r="D66" s="14"/>
      <c r="E66" s="15">
        <v>35</v>
      </c>
      <c r="F66" s="16">
        <v>-35</v>
      </c>
      <c r="G66" s="17">
        <f t="shared" si="2"/>
        <v>0</v>
      </c>
    </row>
    <row r="67" spans="1:7" s="18" customFormat="1" ht="18" customHeight="1">
      <c r="A67" s="19" t="s">
        <v>100</v>
      </c>
      <c r="B67" s="132" t="s">
        <v>332</v>
      </c>
      <c r="C67" s="133"/>
      <c r="D67" s="14"/>
      <c r="E67" s="15">
        <v>0</v>
      </c>
      <c r="F67" s="16">
        <v>35</v>
      </c>
      <c r="G67" s="17">
        <f t="shared" si="2"/>
        <v>35</v>
      </c>
    </row>
    <row r="68" spans="1:7" s="35" customFormat="1" ht="18" customHeight="1" thickBot="1">
      <c r="A68" s="80"/>
      <c r="B68" s="162" t="s">
        <v>56</v>
      </c>
      <c r="C68" s="163"/>
      <c r="D68" s="81"/>
      <c r="E68" s="82">
        <f>SUM(E62:E67)</f>
        <v>191</v>
      </c>
      <c r="F68" s="83">
        <f>SUM(F62:F67)</f>
        <v>0</v>
      </c>
      <c r="G68" s="84">
        <f>SUM(G62:G67)</f>
        <v>191</v>
      </c>
    </row>
    <row r="69" spans="1:7" s="35" customFormat="1" ht="18" customHeight="1">
      <c r="A69" s="85"/>
      <c r="B69" s="8" t="s">
        <v>72</v>
      </c>
      <c r="C69" s="8"/>
      <c r="D69" s="8"/>
      <c r="E69" s="8"/>
      <c r="F69" s="8"/>
      <c r="G69" s="9"/>
    </row>
    <row r="70" spans="1:7" s="18" customFormat="1" ht="18" customHeight="1">
      <c r="A70" s="11"/>
      <c r="B70" s="130" t="s">
        <v>73</v>
      </c>
      <c r="C70" s="130"/>
      <c r="D70" s="130"/>
      <c r="E70" s="130"/>
      <c r="F70" s="130"/>
      <c r="G70" s="131"/>
    </row>
    <row r="71" spans="1:7" s="18" customFormat="1" ht="18" customHeight="1">
      <c r="A71" s="19" t="s">
        <v>102</v>
      </c>
      <c r="B71" s="132" t="s">
        <v>75</v>
      </c>
      <c r="C71" s="133"/>
      <c r="D71" s="24"/>
      <c r="E71" s="21">
        <v>6500</v>
      </c>
      <c r="F71" s="22">
        <v>-1100</v>
      </c>
      <c r="G71" s="17">
        <f>SUM(E71:F71)</f>
        <v>5400</v>
      </c>
    </row>
    <row r="72" spans="1:7" s="18" customFormat="1" ht="18" customHeight="1">
      <c r="A72" s="19" t="s">
        <v>104</v>
      </c>
      <c r="B72" s="132" t="s">
        <v>77</v>
      </c>
      <c r="C72" s="133"/>
      <c r="D72" s="24"/>
      <c r="E72" s="21">
        <v>600</v>
      </c>
      <c r="F72" s="22">
        <v>1100</v>
      </c>
      <c r="G72" s="17">
        <f aca="true" t="shared" si="3" ref="G72:G108">SUM(E72:F72)</f>
        <v>1700</v>
      </c>
    </row>
    <row r="73" spans="1:7" s="18" customFormat="1" ht="18" customHeight="1">
      <c r="A73" s="19" t="s">
        <v>106</v>
      </c>
      <c r="B73" s="132" t="s">
        <v>68</v>
      </c>
      <c r="C73" s="133"/>
      <c r="D73" s="24"/>
      <c r="E73" s="21">
        <v>700</v>
      </c>
      <c r="F73" s="22">
        <v>-320</v>
      </c>
      <c r="G73" s="17">
        <f t="shared" si="3"/>
        <v>380</v>
      </c>
    </row>
    <row r="74" spans="1:7" s="18" customFormat="1" ht="18" customHeight="1">
      <c r="A74" s="19" t="s">
        <v>108</v>
      </c>
      <c r="B74" s="132" t="s">
        <v>70</v>
      </c>
      <c r="C74" s="133"/>
      <c r="D74" s="24"/>
      <c r="E74" s="21">
        <v>80</v>
      </c>
      <c r="F74" s="22">
        <v>-18</v>
      </c>
      <c r="G74" s="17">
        <f t="shared" si="3"/>
        <v>62</v>
      </c>
    </row>
    <row r="75" spans="1:7" s="18" customFormat="1" ht="18" customHeight="1">
      <c r="A75" s="19" t="s">
        <v>110</v>
      </c>
      <c r="B75" s="54" t="s">
        <v>81</v>
      </c>
      <c r="C75" s="55"/>
      <c r="D75" s="24"/>
      <c r="E75" s="21">
        <v>400</v>
      </c>
      <c r="F75" s="22">
        <v>16</v>
      </c>
      <c r="G75" s="17">
        <f t="shared" si="3"/>
        <v>416</v>
      </c>
    </row>
    <row r="76" spans="1:7" s="18" customFormat="1" ht="18" customHeight="1">
      <c r="A76" s="19" t="s">
        <v>112</v>
      </c>
      <c r="B76" s="54" t="s">
        <v>25</v>
      </c>
      <c r="C76" s="55"/>
      <c r="D76" s="24"/>
      <c r="E76" s="21">
        <v>200</v>
      </c>
      <c r="F76" s="22">
        <v>-165</v>
      </c>
      <c r="G76" s="17">
        <f t="shared" si="3"/>
        <v>35</v>
      </c>
    </row>
    <row r="77" spans="1:7" s="18" customFormat="1" ht="18" customHeight="1">
      <c r="A77" s="19" t="s">
        <v>113</v>
      </c>
      <c r="B77" s="132" t="s">
        <v>27</v>
      </c>
      <c r="C77" s="133"/>
      <c r="D77" s="24"/>
      <c r="E77" s="21">
        <v>80</v>
      </c>
      <c r="F77" s="22">
        <v>89</v>
      </c>
      <c r="G77" s="17">
        <f t="shared" si="3"/>
        <v>169</v>
      </c>
    </row>
    <row r="78" spans="1:7" s="18" customFormat="1" ht="18" customHeight="1">
      <c r="A78" s="19" t="s">
        <v>114</v>
      </c>
      <c r="B78" s="56" t="s">
        <v>85</v>
      </c>
      <c r="C78" s="57"/>
      <c r="D78" s="24"/>
      <c r="E78" s="21">
        <v>485</v>
      </c>
      <c r="F78" s="22">
        <v>12</v>
      </c>
      <c r="G78" s="17">
        <f t="shared" si="3"/>
        <v>497</v>
      </c>
    </row>
    <row r="79" spans="1:7" s="18" customFormat="1" ht="18" customHeight="1">
      <c r="A79" s="19" t="s">
        <v>116</v>
      </c>
      <c r="B79" s="132" t="s">
        <v>29</v>
      </c>
      <c r="C79" s="133"/>
      <c r="D79" s="24"/>
      <c r="E79" s="21">
        <v>50</v>
      </c>
      <c r="F79" s="22">
        <v>45</v>
      </c>
      <c r="G79" s="17">
        <f t="shared" si="3"/>
        <v>95</v>
      </c>
    </row>
    <row r="80" spans="1:7" s="18" customFormat="1" ht="18" customHeight="1">
      <c r="A80" s="19" t="s">
        <v>118</v>
      </c>
      <c r="B80" s="54" t="s">
        <v>88</v>
      </c>
      <c r="C80" s="55"/>
      <c r="D80" s="24"/>
      <c r="E80" s="21">
        <v>100</v>
      </c>
      <c r="F80" s="22">
        <v>-100</v>
      </c>
      <c r="G80" s="17">
        <f t="shared" si="3"/>
        <v>0</v>
      </c>
    </row>
    <row r="81" spans="1:7" s="18" customFormat="1" ht="18" customHeight="1">
      <c r="A81" s="19" t="s">
        <v>120</v>
      </c>
      <c r="B81" s="13" t="s">
        <v>90</v>
      </c>
      <c r="C81" s="55"/>
      <c r="D81" s="24"/>
      <c r="E81" s="21">
        <v>60</v>
      </c>
      <c r="F81" s="22">
        <v>-2</v>
      </c>
      <c r="G81" s="17">
        <f t="shared" si="3"/>
        <v>58</v>
      </c>
    </row>
    <row r="82" spans="1:7" s="18" customFormat="1" ht="18" customHeight="1">
      <c r="A82" s="19" t="s">
        <v>122</v>
      </c>
      <c r="B82" s="54" t="s">
        <v>92</v>
      </c>
      <c r="C82" s="55"/>
      <c r="D82" s="24"/>
      <c r="E82" s="21">
        <v>2</v>
      </c>
      <c r="F82" s="22">
        <v>-1</v>
      </c>
      <c r="G82" s="17">
        <f t="shared" si="3"/>
        <v>1</v>
      </c>
    </row>
    <row r="83" spans="1:7" s="18" customFormat="1" ht="18" customHeight="1">
      <c r="A83" s="19" t="s">
        <v>124</v>
      </c>
      <c r="B83" s="132" t="s">
        <v>94</v>
      </c>
      <c r="C83" s="133"/>
      <c r="D83" s="24"/>
      <c r="E83" s="21">
        <v>500</v>
      </c>
      <c r="F83" s="22">
        <v>50</v>
      </c>
      <c r="G83" s="17">
        <f t="shared" si="3"/>
        <v>550</v>
      </c>
    </row>
    <row r="84" spans="1:7" s="18" customFormat="1" ht="18" customHeight="1">
      <c r="A84" s="19" t="s">
        <v>125</v>
      </c>
      <c r="B84" s="132" t="s">
        <v>96</v>
      </c>
      <c r="C84" s="133"/>
      <c r="D84" s="24"/>
      <c r="E84" s="21">
        <v>30</v>
      </c>
      <c r="F84" s="22">
        <v>-11</v>
      </c>
      <c r="G84" s="17">
        <f t="shared" si="3"/>
        <v>19</v>
      </c>
    </row>
    <row r="85" spans="1:7" s="18" customFormat="1" ht="18" customHeight="1">
      <c r="A85" s="19" t="s">
        <v>126</v>
      </c>
      <c r="B85" s="132" t="s">
        <v>35</v>
      </c>
      <c r="C85" s="133"/>
      <c r="D85" s="14"/>
      <c r="E85" s="37">
        <v>25</v>
      </c>
      <c r="F85" s="16">
        <v>-19</v>
      </c>
      <c r="G85" s="17">
        <f t="shared" si="3"/>
        <v>6</v>
      </c>
    </row>
    <row r="86" spans="1:7" s="18" customFormat="1" ht="18" customHeight="1">
      <c r="A86" s="19" t="s">
        <v>128</v>
      </c>
      <c r="B86" s="132" t="s">
        <v>99</v>
      </c>
      <c r="C86" s="133"/>
      <c r="D86" s="14"/>
      <c r="E86" s="37">
        <v>950</v>
      </c>
      <c r="F86" s="16">
        <v>-100</v>
      </c>
      <c r="G86" s="17">
        <f t="shared" si="3"/>
        <v>850</v>
      </c>
    </row>
    <row r="87" spans="1:7" s="18" customFormat="1" ht="18" customHeight="1">
      <c r="A87" s="19" t="s">
        <v>130</v>
      </c>
      <c r="B87" s="132" t="s">
        <v>101</v>
      </c>
      <c r="C87" s="133"/>
      <c r="D87" s="14"/>
      <c r="E87" s="37">
        <v>260</v>
      </c>
      <c r="F87" s="16">
        <v>50</v>
      </c>
      <c r="G87" s="17">
        <f t="shared" si="3"/>
        <v>310</v>
      </c>
    </row>
    <row r="88" spans="1:7" s="18" customFormat="1" ht="18" customHeight="1">
      <c r="A88" s="19" t="s">
        <v>132</v>
      </c>
      <c r="B88" s="132" t="s">
        <v>103</v>
      </c>
      <c r="C88" s="133"/>
      <c r="D88" s="14"/>
      <c r="E88" s="37">
        <v>200</v>
      </c>
      <c r="F88" s="16">
        <v>-50</v>
      </c>
      <c r="G88" s="17">
        <f t="shared" si="3"/>
        <v>150</v>
      </c>
    </row>
    <row r="89" spans="1:7" s="18" customFormat="1" ht="18" customHeight="1">
      <c r="A89" s="19" t="s">
        <v>134</v>
      </c>
      <c r="B89" s="132" t="s">
        <v>105</v>
      </c>
      <c r="C89" s="133"/>
      <c r="D89" s="14"/>
      <c r="E89" s="37">
        <v>5</v>
      </c>
      <c r="F89" s="16">
        <v>7</v>
      </c>
      <c r="G89" s="17">
        <f t="shared" si="3"/>
        <v>12</v>
      </c>
    </row>
    <row r="90" spans="1:7" s="18" customFormat="1" ht="18" customHeight="1">
      <c r="A90" s="19" t="s">
        <v>135</v>
      </c>
      <c r="B90" s="132" t="s">
        <v>107</v>
      </c>
      <c r="C90" s="133"/>
      <c r="D90" s="14"/>
      <c r="E90" s="37">
        <v>20</v>
      </c>
      <c r="F90" s="16">
        <v>-3</v>
      </c>
      <c r="G90" s="17">
        <f t="shared" si="3"/>
        <v>17</v>
      </c>
    </row>
    <row r="91" spans="1:7" s="18" customFormat="1" ht="18" customHeight="1">
      <c r="A91" s="19" t="s">
        <v>139</v>
      </c>
      <c r="B91" s="132" t="s">
        <v>109</v>
      </c>
      <c r="C91" s="133"/>
      <c r="D91" s="14"/>
      <c r="E91" s="37">
        <v>10</v>
      </c>
      <c r="F91" s="16">
        <v>-10</v>
      </c>
      <c r="G91" s="17">
        <f t="shared" si="3"/>
        <v>0</v>
      </c>
    </row>
    <row r="92" spans="1:7" s="18" customFormat="1" ht="18" customHeight="1" thickBot="1">
      <c r="A92" s="44" t="s">
        <v>140</v>
      </c>
      <c r="B92" s="136" t="s">
        <v>111</v>
      </c>
      <c r="C92" s="137"/>
      <c r="D92" s="87"/>
      <c r="E92" s="40">
        <v>60</v>
      </c>
      <c r="F92" s="41">
        <v>14</v>
      </c>
      <c r="G92" s="45">
        <f t="shared" si="3"/>
        <v>74</v>
      </c>
    </row>
    <row r="93" spans="1:7" s="48" customFormat="1" ht="18" customHeight="1" thickBot="1">
      <c r="A93" s="46"/>
      <c r="B93" s="47"/>
      <c r="C93" s="47"/>
      <c r="E93" s="49"/>
      <c r="F93" s="49"/>
      <c r="G93" s="89" t="s">
        <v>197</v>
      </c>
    </row>
    <row r="94" spans="1:7" s="18" customFormat="1" ht="18" customHeight="1">
      <c r="A94" s="50" t="s">
        <v>141</v>
      </c>
      <c r="B94" s="160" t="s">
        <v>37</v>
      </c>
      <c r="C94" s="161"/>
      <c r="D94" s="51"/>
      <c r="E94" s="86">
        <v>10</v>
      </c>
      <c r="F94" s="52">
        <v>-2</v>
      </c>
      <c r="G94" s="53">
        <f t="shared" si="3"/>
        <v>8</v>
      </c>
    </row>
    <row r="95" spans="1:7" s="18" customFormat="1" ht="18" customHeight="1">
      <c r="A95" s="19" t="s">
        <v>142</v>
      </c>
      <c r="B95" s="132" t="s">
        <v>39</v>
      </c>
      <c r="C95" s="133"/>
      <c r="D95" s="14"/>
      <c r="E95" s="37">
        <v>600</v>
      </c>
      <c r="F95" s="16">
        <v>100</v>
      </c>
      <c r="G95" s="17">
        <f t="shared" si="3"/>
        <v>700</v>
      </c>
    </row>
    <row r="96" spans="1:7" s="18" customFormat="1" ht="18" customHeight="1" thickBot="1">
      <c r="A96" s="44" t="s">
        <v>144</v>
      </c>
      <c r="B96" s="136" t="s">
        <v>115</v>
      </c>
      <c r="C96" s="137"/>
      <c r="D96" s="87"/>
      <c r="E96" s="40">
        <v>4</v>
      </c>
      <c r="F96" s="41">
        <v>-2</v>
      </c>
      <c r="G96" s="45">
        <f t="shared" si="3"/>
        <v>2</v>
      </c>
    </row>
    <row r="97" spans="1:7" s="18" customFormat="1" ht="18" customHeight="1">
      <c r="A97" s="50" t="s">
        <v>147</v>
      </c>
      <c r="B97" s="160" t="s">
        <v>117</v>
      </c>
      <c r="C97" s="161"/>
      <c r="D97" s="51"/>
      <c r="E97" s="86">
        <v>60</v>
      </c>
      <c r="F97" s="52">
        <v>20</v>
      </c>
      <c r="G97" s="53">
        <f t="shared" si="3"/>
        <v>80</v>
      </c>
    </row>
    <row r="98" spans="1:7" s="18" customFormat="1" ht="18" customHeight="1">
      <c r="A98" s="19" t="s">
        <v>149</v>
      </c>
      <c r="B98" s="132" t="s">
        <v>119</v>
      </c>
      <c r="C98" s="133"/>
      <c r="D98" s="14"/>
      <c r="E98" s="37">
        <v>4</v>
      </c>
      <c r="F98" s="16">
        <v>-4</v>
      </c>
      <c r="G98" s="17">
        <f t="shared" si="3"/>
        <v>0</v>
      </c>
    </row>
    <row r="99" spans="1:7" s="18" customFormat="1" ht="18" customHeight="1">
      <c r="A99" s="67" t="s">
        <v>152</v>
      </c>
      <c r="B99" s="132" t="s">
        <v>121</v>
      </c>
      <c r="C99" s="133"/>
      <c r="D99" s="58"/>
      <c r="E99" s="37">
        <v>100</v>
      </c>
      <c r="F99" s="16">
        <v>-20</v>
      </c>
      <c r="G99" s="17">
        <f t="shared" si="3"/>
        <v>80</v>
      </c>
    </row>
    <row r="100" spans="1:7" s="18" customFormat="1" ht="18" customHeight="1">
      <c r="A100" s="19" t="s">
        <v>153</v>
      </c>
      <c r="B100" s="132" t="s">
        <v>123</v>
      </c>
      <c r="C100" s="133"/>
      <c r="D100" s="14"/>
      <c r="E100" s="37">
        <v>100</v>
      </c>
      <c r="F100" s="16">
        <v>135</v>
      </c>
      <c r="G100" s="17">
        <f t="shared" si="3"/>
        <v>235</v>
      </c>
    </row>
    <row r="101" spans="1:7" s="18" customFormat="1" ht="18" customHeight="1">
      <c r="A101" s="67" t="s">
        <v>154</v>
      </c>
      <c r="B101" s="132" t="s">
        <v>41</v>
      </c>
      <c r="C101" s="133"/>
      <c r="D101" s="14"/>
      <c r="E101" s="37">
        <v>2</v>
      </c>
      <c r="F101" s="16">
        <v>-1</v>
      </c>
      <c r="G101" s="17">
        <f t="shared" si="3"/>
        <v>1</v>
      </c>
    </row>
    <row r="102" spans="1:7" s="18" customFormat="1" ht="18" customHeight="1">
      <c r="A102" s="19" t="s">
        <v>155</v>
      </c>
      <c r="B102" s="132" t="s">
        <v>61</v>
      </c>
      <c r="C102" s="133"/>
      <c r="D102" s="14"/>
      <c r="E102" s="37">
        <v>200</v>
      </c>
      <c r="F102" s="16">
        <v>-4</v>
      </c>
      <c r="G102" s="17">
        <f t="shared" si="3"/>
        <v>196</v>
      </c>
    </row>
    <row r="103" spans="1:7" s="18" customFormat="1" ht="18" customHeight="1">
      <c r="A103" s="67" t="s">
        <v>157</v>
      </c>
      <c r="B103" s="132" t="s">
        <v>127</v>
      </c>
      <c r="C103" s="133"/>
      <c r="D103" s="14"/>
      <c r="E103" s="37">
        <v>2</v>
      </c>
      <c r="F103" s="16">
        <v>-1</v>
      </c>
      <c r="G103" s="17">
        <f t="shared" si="3"/>
        <v>1</v>
      </c>
    </row>
    <row r="104" spans="1:7" s="18" customFormat="1" ht="18" customHeight="1">
      <c r="A104" s="19" t="s">
        <v>159</v>
      </c>
      <c r="B104" s="132" t="s">
        <v>129</v>
      </c>
      <c r="C104" s="133"/>
      <c r="D104" s="14"/>
      <c r="E104" s="37">
        <v>400</v>
      </c>
      <c r="F104" s="16">
        <v>-400</v>
      </c>
      <c r="G104" s="17">
        <f t="shared" si="3"/>
        <v>0</v>
      </c>
    </row>
    <row r="105" spans="1:7" s="18" customFormat="1" ht="18" customHeight="1">
      <c r="A105" s="67" t="s">
        <v>160</v>
      </c>
      <c r="B105" s="132" t="s">
        <v>131</v>
      </c>
      <c r="C105" s="133"/>
      <c r="D105" s="14"/>
      <c r="E105" s="37">
        <v>0</v>
      </c>
      <c r="F105" s="16">
        <v>67</v>
      </c>
      <c r="G105" s="17">
        <f t="shared" si="3"/>
        <v>67</v>
      </c>
    </row>
    <row r="106" spans="1:7" s="18" customFormat="1" ht="18" customHeight="1">
      <c r="A106" s="19" t="s">
        <v>161</v>
      </c>
      <c r="B106" s="153" t="s">
        <v>133</v>
      </c>
      <c r="C106" s="154"/>
      <c r="D106" s="24"/>
      <c r="E106" s="106">
        <v>0</v>
      </c>
      <c r="F106" s="22">
        <v>184</v>
      </c>
      <c r="G106" s="93">
        <f t="shared" si="3"/>
        <v>184</v>
      </c>
    </row>
    <row r="107" spans="1:7" s="18" customFormat="1" ht="18" customHeight="1">
      <c r="A107" s="67" t="s">
        <v>165</v>
      </c>
      <c r="B107" s="132" t="s">
        <v>55</v>
      </c>
      <c r="C107" s="133"/>
      <c r="D107" s="14"/>
      <c r="E107" s="37">
        <v>2000</v>
      </c>
      <c r="F107" s="16">
        <v>324</v>
      </c>
      <c r="G107" s="17">
        <f t="shared" si="3"/>
        <v>2324</v>
      </c>
    </row>
    <row r="108" spans="1:7" s="18" customFormat="1" ht="18" customHeight="1">
      <c r="A108" s="19" t="s">
        <v>167</v>
      </c>
      <c r="B108" s="132" t="s">
        <v>136</v>
      </c>
      <c r="C108" s="133"/>
      <c r="D108" s="14"/>
      <c r="E108" s="37">
        <v>3000</v>
      </c>
      <c r="F108" s="16">
        <v>120</v>
      </c>
      <c r="G108" s="17">
        <f t="shared" si="3"/>
        <v>3120</v>
      </c>
    </row>
    <row r="109" spans="1:7" s="35" customFormat="1" ht="18" customHeight="1" thickBot="1">
      <c r="A109" s="80"/>
      <c r="B109" s="155" t="s">
        <v>56</v>
      </c>
      <c r="C109" s="156"/>
      <c r="D109" s="81"/>
      <c r="E109" s="82">
        <f>SUM(E71:E108)</f>
        <v>17799</v>
      </c>
      <c r="F109" s="83">
        <f>SUM(F71:F108)</f>
        <v>0</v>
      </c>
      <c r="G109" s="84">
        <f>SUM(G71:G108)</f>
        <v>17799</v>
      </c>
    </row>
    <row r="110" spans="1:7" s="35" customFormat="1" ht="18" customHeight="1">
      <c r="A110" s="85"/>
      <c r="B110" s="8" t="s">
        <v>137</v>
      </c>
      <c r="C110" s="8"/>
      <c r="D110" s="8"/>
      <c r="E110" s="8"/>
      <c r="F110" s="8"/>
      <c r="G110" s="9"/>
    </row>
    <row r="111" spans="1:7" s="18" customFormat="1" ht="18" customHeight="1">
      <c r="A111" s="11"/>
      <c r="B111" s="157" t="s">
        <v>138</v>
      </c>
      <c r="C111" s="158"/>
      <c r="D111" s="158"/>
      <c r="E111" s="158"/>
      <c r="F111" s="158"/>
      <c r="G111" s="159"/>
    </row>
    <row r="112" spans="1:7" s="18" customFormat="1" ht="18" customHeight="1">
      <c r="A112" s="19" t="s">
        <v>170</v>
      </c>
      <c r="B112" s="132" t="s">
        <v>31</v>
      </c>
      <c r="C112" s="133"/>
      <c r="D112" s="24"/>
      <c r="E112" s="21">
        <v>0</v>
      </c>
      <c r="F112" s="62">
        <v>40</v>
      </c>
      <c r="G112" s="17">
        <f>SUM(E112:F112)</f>
        <v>40</v>
      </c>
    </row>
    <row r="113" spans="1:7" s="18" customFormat="1" ht="18" customHeight="1">
      <c r="A113" s="19" t="s">
        <v>172</v>
      </c>
      <c r="B113" s="132" t="s">
        <v>90</v>
      </c>
      <c r="C113" s="133"/>
      <c r="D113" s="24"/>
      <c r="E113" s="21">
        <v>82</v>
      </c>
      <c r="F113" s="62">
        <v>10</v>
      </c>
      <c r="G113" s="17">
        <f>SUM(E113:F113)</f>
        <v>92</v>
      </c>
    </row>
    <row r="114" spans="1:7" s="18" customFormat="1" ht="18" customHeight="1">
      <c r="A114" s="19" t="s">
        <v>176</v>
      </c>
      <c r="B114" s="132" t="s">
        <v>94</v>
      </c>
      <c r="C114" s="133"/>
      <c r="D114" s="24"/>
      <c r="E114" s="21">
        <v>21</v>
      </c>
      <c r="F114" s="62">
        <v>10</v>
      </c>
      <c r="G114" s="17">
        <f>SUM(E114:F114)</f>
        <v>31</v>
      </c>
    </row>
    <row r="115" spans="1:7" s="18" customFormat="1" ht="18" customHeight="1">
      <c r="A115" s="19" t="s">
        <v>178</v>
      </c>
      <c r="B115" s="132" t="s">
        <v>143</v>
      </c>
      <c r="C115" s="133"/>
      <c r="D115" s="24"/>
      <c r="E115" s="21">
        <v>50</v>
      </c>
      <c r="F115" s="62">
        <v>-10</v>
      </c>
      <c r="G115" s="17">
        <f>SUM(E115:F115)</f>
        <v>40</v>
      </c>
    </row>
    <row r="116" spans="1:7" s="18" customFormat="1" ht="18" customHeight="1" thickBot="1">
      <c r="A116" s="19" t="s">
        <v>181</v>
      </c>
      <c r="B116" s="136" t="s">
        <v>39</v>
      </c>
      <c r="C116" s="137"/>
      <c r="D116" s="24"/>
      <c r="E116" s="21">
        <v>85</v>
      </c>
      <c r="F116" s="62">
        <v>-50</v>
      </c>
      <c r="G116" s="17">
        <f>SUM(E116:F116)</f>
        <v>35</v>
      </c>
    </row>
    <row r="117" spans="1:7" s="35" customFormat="1" ht="18" customHeight="1" thickBot="1">
      <c r="A117" s="30"/>
      <c r="B117" s="128" t="s">
        <v>56</v>
      </c>
      <c r="C117" s="129"/>
      <c r="D117" s="31"/>
      <c r="E117" s="32">
        <f>SUM(E112:E116)</f>
        <v>238</v>
      </c>
      <c r="F117" s="33">
        <f>SUM(F112:F116)</f>
        <v>0</v>
      </c>
      <c r="G117" s="34">
        <f>SUM(G112:G116)</f>
        <v>238</v>
      </c>
    </row>
    <row r="118" spans="1:7" s="35" customFormat="1" ht="18" customHeight="1">
      <c r="A118" s="85"/>
      <c r="B118" s="8" t="s">
        <v>221</v>
      </c>
      <c r="C118" s="8"/>
      <c r="D118" s="8"/>
      <c r="E118" s="8"/>
      <c r="F118" s="8"/>
      <c r="G118" s="9"/>
    </row>
    <row r="119" spans="1:7" s="18" customFormat="1" ht="18" customHeight="1">
      <c r="A119" s="11"/>
      <c r="B119" s="157" t="s">
        <v>231</v>
      </c>
      <c r="C119" s="158"/>
      <c r="D119" s="158"/>
      <c r="E119" s="158"/>
      <c r="F119" s="158"/>
      <c r="G119" s="159"/>
    </row>
    <row r="120" spans="1:7" s="18" customFormat="1" ht="18" customHeight="1">
      <c r="A120" s="19" t="s">
        <v>183</v>
      </c>
      <c r="B120" s="132" t="s">
        <v>222</v>
      </c>
      <c r="C120" s="133"/>
      <c r="D120" s="24" t="s">
        <v>223</v>
      </c>
      <c r="E120" s="21">
        <v>1152</v>
      </c>
      <c r="F120" s="62">
        <v>-1152</v>
      </c>
      <c r="G120" s="17">
        <f>SUM(E120:F120)</f>
        <v>0</v>
      </c>
    </row>
    <row r="121" spans="1:7" s="18" customFormat="1" ht="18" customHeight="1">
      <c r="A121" s="11" t="s">
        <v>184</v>
      </c>
      <c r="B121" s="132" t="s">
        <v>224</v>
      </c>
      <c r="C121" s="133"/>
      <c r="D121" s="24" t="s">
        <v>223</v>
      </c>
      <c r="E121" s="21">
        <v>0</v>
      </c>
      <c r="F121" s="62">
        <v>1152</v>
      </c>
      <c r="G121" s="17">
        <f aca="true" t="shared" si="4" ref="G121:G126">SUM(E121:F121)</f>
        <v>1152</v>
      </c>
    </row>
    <row r="122" spans="1:7" s="18" customFormat="1" ht="18" customHeight="1">
      <c r="A122" s="19" t="s">
        <v>185</v>
      </c>
      <c r="B122" s="132" t="s">
        <v>225</v>
      </c>
      <c r="C122" s="133"/>
      <c r="D122" s="24" t="s">
        <v>223</v>
      </c>
      <c r="E122" s="21">
        <v>308</v>
      </c>
      <c r="F122" s="62">
        <v>-308</v>
      </c>
      <c r="G122" s="17">
        <f t="shared" si="4"/>
        <v>0</v>
      </c>
    </row>
    <row r="123" spans="1:7" s="18" customFormat="1" ht="18" customHeight="1">
      <c r="A123" s="11" t="s">
        <v>188</v>
      </c>
      <c r="B123" s="132" t="s">
        <v>226</v>
      </c>
      <c r="C123" s="133"/>
      <c r="D123" s="24" t="s">
        <v>223</v>
      </c>
      <c r="E123" s="21">
        <v>0</v>
      </c>
      <c r="F123" s="62">
        <v>308</v>
      </c>
      <c r="G123" s="17">
        <f t="shared" si="4"/>
        <v>308</v>
      </c>
    </row>
    <row r="124" spans="1:7" s="18" customFormat="1" ht="18" customHeight="1">
      <c r="A124" s="19" t="s">
        <v>189</v>
      </c>
      <c r="B124" s="132" t="s">
        <v>228</v>
      </c>
      <c r="C124" s="133"/>
      <c r="D124" s="24" t="s">
        <v>223</v>
      </c>
      <c r="E124" s="21">
        <v>0</v>
      </c>
      <c r="F124" s="62">
        <v>1152</v>
      </c>
      <c r="G124" s="17">
        <f t="shared" si="4"/>
        <v>1152</v>
      </c>
    </row>
    <row r="125" spans="1:7" s="18" customFormat="1" ht="18" customHeight="1">
      <c r="A125" s="11" t="s">
        <v>192</v>
      </c>
      <c r="B125" s="132" t="s">
        <v>229</v>
      </c>
      <c r="C125" s="133"/>
      <c r="D125" s="24" t="s">
        <v>223</v>
      </c>
      <c r="E125" s="21">
        <v>0</v>
      </c>
      <c r="F125" s="62">
        <v>308</v>
      </c>
      <c r="G125" s="17">
        <f t="shared" si="4"/>
        <v>308</v>
      </c>
    </row>
    <row r="126" spans="1:7" s="18" customFormat="1" ht="18" customHeight="1">
      <c r="A126" s="19" t="s">
        <v>193</v>
      </c>
      <c r="B126" s="132" t="s">
        <v>227</v>
      </c>
      <c r="C126" s="133"/>
      <c r="D126" s="24" t="s">
        <v>223</v>
      </c>
      <c r="E126" s="21">
        <v>0</v>
      </c>
      <c r="F126" s="62">
        <v>76</v>
      </c>
      <c r="G126" s="17">
        <f t="shared" si="4"/>
        <v>76</v>
      </c>
    </row>
    <row r="127" spans="1:7" s="18" customFormat="1" ht="18" customHeight="1">
      <c r="A127" s="11"/>
      <c r="B127" s="157" t="s">
        <v>230</v>
      </c>
      <c r="C127" s="158"/>
      <c r="D127" s="158"/>
      <c r="E127" s="158"/>
      <c r="F127" s="158"/>
      <c r="G127" s="159"/>
    </row>
    <row r="128" spans="1:7" s="18" customFormat="1" ht="18" customHeight="1" thickBot="1">
      <c r="A128" s="19" t="s">
        <v>206</v>
      </c>
      <c r="B128" s="136" t="s">
        <v>232</v>
      </c>
      <c r="C128" s="137"/>
      <c r="D128" s="24"/>
      <c r="E128" s="21">
        <v>4286</v>
      </c>
      <c r="F128" s="62">
        <v>-1536</v>
      </c>
      <c r="G128" s="17">
        <f>SUM(E128:F128)</f>
        <v>2750</v>
      </c>
    </row>
    <row r="129" spans="1:7" s="35" customFormat="1" ht="18" customHeight="1" thickBot="1">
      <c r="A129" s="30"/>
      <c r="B129" s="128" t="s">
        <v>56</v>
      </c>
      <c r="C129" s="129"/>
      <c r="D129" s="31"/>
      <c r="E129" s="32">
        <f>SUM(E120+E121+E122+E123+E124+E125+E126+E128)</f>
        <v>5746</v>
      </c>
      <c r="F129" s="33">
        <f>SUM(F120+F121+F122+F123+F124+F125+F126+F128)</f>
        <v>0</v>
      </c>
      <c r="G129" s="34">
        <f>SUM(G120+G121+G122+G123+G124+G125+G126+G128)</f>
        <v>5746</v>
      </c>
    </row>
    <row r="130" spans="1:7" s="35" customFormat="1" ht="18" customHeight="1">
      <c r="A130" s="7"/>
      <c r="B130" s="8" t="s">
        <v>145</v>
      </c>
      <c r="C130" s="8"/>
      <c r="D130" s="8"/>
      <c r="E130" s="8"/>
      <c r="F130" s="8"/>
      <c r="G130" s="9"/>
    </row>
    <row r="131" spans="1:7" s="18" customFormat="1" ht="18" customHeight="1">
      <c r="A131" s="11"/>
      <c r="B131" s="130" t="s">
        <v>146</v>
      </c>
      <c r="C131" s="130"/>
      <c r="D131" s="130"/>
      <c r="E131" s="130"/>
      <c r="F131" s="130"/>
      <c r="G131" s="131"/>
    </row>
    <row r="132" spans="1:7" s="18" customFormat="1" ht="18" customHeight="1">
      <c r="A132" s="19" t="s">
        <v>207</v>
      </c>
      <c r="B132" s="132" t="s">
        <v>148</v>
      </c>
      <c r="C132" s="133"/>
      <c r="D132" s="20"/>
      <c r="E132" s="63">
        <v>12000</v>
      </c>
      <c r="F132" s="62">
        <v>-112</v>
      </c>
      <c r="G132" s="17">
        <f>SUM(E132:F132)</f>
        <v>11888</v>
      </c>
    </row>
    <row r="133" spans="1:7" s="18" customFormat="1" ht="18" customHeight="1" thickBot="1">
      <c r="A133" s="19" t="s">
        <v>208</v>
      </c>
      <c r="B133" s="136" t="s">
        <v>150</v>
      </c>
      <c r="C133" s="137"/>
      <c r="D133" s="20"/>
      <c r="E133" s="21">
        <v>1500</v>
      </c>
      <c r="F133" s="62">
        <v>112</v>
      </c>
      <c r="G133" s="17">
        <f>SUM(E133:F133)</f>
        <v>1612</v>
      </c>
    </row>
    <row r="134" spans="1:7" s="35" customFormat="1" ht="18" customHeight="1" thickBot="1">
      <c r="A134" s="30"/>
      <c r="B134" s="128" t="s">
        <v>56</v>
      </c>
      <c r="C134" s="129"/>
      <c r="D134" s="31"/>
      <c r="E134" s="32">
        <f>SUM(E132:E133)</f>
        <v>13500</v>
      </c>
      <c r="F134" s="33">
        <f>SUM(F132:F133)</f>
        <v>0</v>
      </c>
      <c r="G134" s="34">
        <f>SUM(G132:G133)</f>
        <v>13500</v>
      </c>
    </row>
    <row r="135" spans="1:7" s="35" customFormat="1" ht="18" customHeight="1">
      <c r="A135" s="7"/>
      <c r="B135" s="8" t="s">
        <v>151</v>
      </c>
      <c r="C135" s="8"/>
      <c r="D135" s="8"/>
      <c r="E135" s="8"/>
      <c r="F135" s="8"/>
      <c r="G135" s="9"/>
    </row>
    <row r="136" spans="1:7" s="18" customFormat="1" ht="18" customHeight="1">
      <c r="A136" s="11"/>
      <c r="B136" s="130" t="s">
        <v>57</v>
      </c>
      <c r="C136" s="130"/>
      <c r="D136" s="130"/>
      <c r="E136" s="130"/>
      <c r="F136" s="130"/>
      <c r="G136" s="131"/>
    </row>
    <row r="137" spans="1:7" s="18" customFormat="1" ht="18" customHeight="1">
      <c r="A137" s="19" t="s">
        <v>209</v>
      </c>
      <c r="B137" s="132" t="s">
        <v>37</v>
      </c>
      <c r="C137" s="133"/>
      <c r="D137" s="24"/>
      <c r="E137" s="21">
        <v>20</v>
      </c>
      <c r="F137" s="62">
        <v>-8</v>
      </c>
      <c r="G137" s="17">
        <f>SUM(E137:F137)</f>
        <v>12</v>
      </c>
    </row>
    <row r="138" spans="1:7" s="18" customFormat="1" ht="18" customHeight="1" thickBot="1">
      <c r="A138" s="44" t="s">
        <v>234</v>
      </c>
      <c r="B138" s="136" t="s">
        <v>156</v>
      </c>
      <c r="C138" s="137"/>
      <c r="D138" s="87"/>
      <c r="E138" s="124">
        <v>50</v>
      </c>
      <c r="F138" s="125">
        <v>8</v>
      </c>
      <c r="G138" s="45">
        <f>SUM(E138:F138)</f>
        <v>58</v>
      </c>
    </row>
    <row r="139" spans="2:7" s="59" customFormat="1" ht="18" customHeight="1" thickBot="1">
      <c r="B139" s="60"/>
      <c r="C139" s="60"/>
      <c r="E139" s="61"/>
      <c r="F139" s="61"/>
      <c r="G139" s="89" t="s">
        <v>198</v>
      </c>
    </row>
    <row r="140" spans="1:10" s="35" customFormat="1" ht="18" customHeight="1" thickBot="1">
      <c r="A140" s="30"/>
      <c r="B140" s="128" t="s">
        <v>56</v>
      </c>
      <c r="C140" s="129"/>
      <c r="D140" s="126"/>
      <c r="E140" s="32">
        <f>SUM(E137:E138)</f>
        <v>70</v>
      </c>
      <c r="F140" s="127">
        <f>SUM(F137:F138)</f>
        <v>0</v>
      </c>
      <c r="G140" s="34">
        <f>SUM(G137:G138)</f>
        <v>70</v>
      </c>
      <c r="J140" s="35" t="s">
        <v>1</v>
      </c>
    </row>
    <row r="141" spans="1:7" s="35" customFormat="1" ht="18" customHeight="1">
      <c r="A141" s="85"/>
      <c r="B141" s="8" t="s">
        <v>158</v>
      </c>
      <c r="C141" s="8"/>
      <c r="D141" s="8"/>
      <c r="E141" s="8"/>
      <c r="F141" s="8"/>
      <c r="G141" s="9"/>
    </row>
    <row r="142" spans="1:7" s="18" customFormat="1" ht="18" customHeight="1">
      <c r="A142" s="11"/>
      <c r="B142" s="130" t="s">
        <v>12</v>
      </c>
      <c r="C142" s="130"/>
      <c r="D142" s="130"/>
      <c r="E142" s="130"/>
      <c r="F142" s="130"/>
      <c r="G142" s="131"/>
    </row>
    <row r="143" spans="1:7" s="18" customFormat="1" ht="18" customHeight="1">
      <c r="A143" s="19" t="s">
        <v>281</v>
      </c>
      <c r="B143" s="132" t="s">
        <v>39</v>
      </c>
      <c r="C143" s="133"/>
      <c r="D143" s="24"/>
      <c r="E143" s="21">
        <v>200</v>
      </c>
      <c r="F143" s="62">
        <v>100</v>
      </c>
      <c r="G143" s="17">
        <f>SUM(E143:F143)</f>
        <v>300</v>
      </c>
    </row>
    <row r="144" spans="1:7" s="18" customFormat="1" ht="18" customHeight="1">
      <c r="A144" s="19" t="s">
        <v>235</v>
      </c>
      <c r="B144" s="64" t="s">
        <v>129</v>
      </c>
      <c r="C144" s="65"/>
      <c r="D144" s="24"/>
      <c r="E144" s="21">
        <v>0</v>
      </c>
      <c r="F144" s="62">
        <v>900</v>
      </c>
      <c r="G144" s="17">
        <f>SUM(E144:F144)</f>
        <v>900</v>
      </c>
    </row>
    <row r="145" spans="1:7" s="18" customFormat="1" ht="18" customHeight="1" thickBot="1">
      <c r="A145" s="19" t="s">
        <v>236</v>
      </c>
      <c r="B145" s="136" t="s">
        <v>162</v>
      </c>
      <c r="C145" s="137"/>
      <c r="D145" s="24"/>
      <c r="E145" s="21">
        <v>1000</v>
      </c>
      <c r="F145" s="62">
        <v>-1000</v>
      </c>
      <c r="G145" s="17">
        <f>SUM(E145:F145)</f>
        <v>0</v>
      </c>
    </row>
    <row r="146" spans="1:7" s="35" customFormat="1" ht="18" customHeight="1" thickBot="1">
      <c r="A146" s="30"/>
      <c r="B146" s="128" t="s">
        <v>56</v>
      </c>
      <c r="C146" s="129"/>
      <c r="D146" s="31"/>
      <c r="E146" s="32">
        <f>SUM(E143:E145)</f>
        <v>1200</v>
      </c>
      <c r="F146" s="33">
        <f>SUM(F143:F145)</f>
        <v>0</v>
      </c>
      <c r="G146" s="34">
        <f>SUM(G143:G145)</f>
        <v>1200</v>
      </c>
    </row>
    <row r="147" spans="1:7" s="35" customFormat="1" ht="18" customHeight="1">
      <c r="A147" s="85"/>
      <c r="B147" s="8" t="s">
        <v>163</v>
      </c>
      <c r="C147" s="8"/>
      <c r="D147" s="8"/>
      <c r="E147" s="8"/>
      <c r="F147" s="8"/>
      <c r="G147" s="9"/>
    </row>
    <row r="148" spans="1:7" s="18" customFormat="1" ht="18" customHeight="1">
      <c r="A148" s="11"/>
      <c r="B148" s="130" t="s">
        <v>164</v>
      </c>
      <c r="C148" s="130"/>
      <c r="D148" s="130"/>
      <c r="E148" s="130"/>
      <c r="F148" s="130"/>
      <c r="G148" s="131"/>
    </row>
    <row r="149" spans="1:7" s="18" customFormat="1" ht="18" customHeight="1">
      <c r="A149" s="19" t="s">
        <v>237</v>
      </c>
      <c r="B149" s="132" t="s">
        <v>156</v>
      </c>
      <c r="C149" s="133"/>
      <c r="D149" s="20" t="s">
        <v>166</v>
      </c>
      <c r="E149" s="21">
        <v>30</v>
      </c>
      <c r="F149" s="62">
        <v>10</v>
      </c>
      <c r="G149" s="17">
        <f>SUM(E149:F149)</f>
        <v>40</v>
      </c>
    </row>
    <row r="150" spans="1:7" s="18" customFormat="1" ht="18" customHeight="1" thickBot="1">
      <c r="A150" s="19" t="s">
        <v>238</v>
      </c>
      <c r="B150" s="136" t="s">
        <v>168</v>
      </c>
      <c r="C150" s="137"/>
      <c r="D150" s="20" t="s">
        <v>166</v>
      </c>
      <c r="E150" s="21">
        <v>30</v>
      </c>
      <c r="F150" s="62">
        <v>-10</v>
      </c>
      <c r="G150" s="17">
        <f>SUM(E150:F150)</f>
        <v>20</v>
      </c>
    </row>
    <row r="151" spans="1:7" s="35" customFormat="1" ht="18" customHeight="1" thickBot="1">
      <c r="A151" s="30"/>
      <c r="B151" s="128" t="s">
        <v>56</v>
      </c>
      <c r="C151" s="129"/>
      <c r="D151" s="31"/>
      <c r="E151" s="32">
        <f>SUM(E149:E150)</f>
        <v>60</v>
      </c>
      <c r="F151" s="33">
        <f>SUM(F149:F150)</f>
        <v>0</v>
      </c>
      <c r="G151" s="34">
        <f>SUM(G149:G150)</f>
        <v>60</v>
      </c>
    </row>
    <row r="152" spans="1:7" s="18" customFormat="1" ht="18" customHeight="1">
      <c r="A152" s="66"/>
      <c r="B152" s="138" t="s">
        <v>169</v>
      </c>
      <c r="C152" s="138"/>
      <c r="D152" s="138"/>
      <c r="E152" s="138"/>
      <c r="F152" s="138"/>
      <c r="G152" s="141"/>
    </row>
    <row r="153" spans="1:7" s="18" customFormat="1" ht="18" customHeight="1">
      <c r="A153" s="19" t="s">
        <v>239</v>
      </c>
      <c r="B153" s="132" t="s">
        <v>168</v>
      </c>
      <c r="C153" s="133"/>
      <c r="D153" s="20" t="s">
        <v>171</v>
      </c>
      <c r="E153" s="63">
        <v>40</v>
      </c>
      <c r="F153" s="62">
        <v>-5</v>
      </c>
      <c r="G153" s="17">
        <f>SUM(E153:F153)</f>
        <v>35</v>
      </c>
    </row>
    <row r="154" spans="1:7" s="18" customFormat="1" ht="18" customHeight="1" thickBot="1">
      <c r="A154" s="19" t="s">
        <v>240</v>
      </c>
      <c r="B154" s="136" t="s">
        <v>173</v>
      </c>
      <c r="C154" s="137"/>
      <c r="D154" s="20" t="s">
        <v>171</v>
      </c>
      <c r="E154" s="21">
        <v>9</v>
      </c>
      <c r="F154" s="62">
        <v>5</v>
      </c>
      <c r="G154" s="17">
        <f>SUM(E154:F154)</f>
        <v>14</v>
      </c>
    </row>
    <row r="155" spans="1:7" s="35" customFormat="1" ht="18" customHeight="1" thickBot="1">
      <c r="A155" s="30"/>
      <c r="B155" s="128" t="s">
        <v>56</v>
      </c>
      <c r="C155" s="129"/>
      <c r="D155" s="31"/>
      <c r="E155" s="32">
        <f>SUM(E153:E154)</f>
        <v>49</v>
      </c>
      <c r="F155" s="33">
        <f>SUM(F153:F154)</f>
        <v>0</v>
      </c>
      <c r="G155" s="34">
        <f>SUM(G153:G154)</f>
        <v>49</v>
      </c>
    </row>
    <row r="156" spans="1:7" s="18" customFormat="1" ht="18" customHeight="1">
      <c r="A156" s="66"/>
      <c r="B156" s="138" t="s">
        <v>210</v>
      </c>
      <c r="C156" s="138"/>
      <c r="D156" s="138"/>
      <c r="E156" s="138"/>
      <c r="F156" s="138"/>
      <c r="G156" s="141"/>
    </row>
    <row r="157" spans="1:7" s="18" customFormat="1" ht="18" customHeight="1">
      <c r="A157" s="19" t="s">
        <v>241</v>
      </c>
      <c r="B157" s="132" t="s">
        <v>201</v>
      </c>
      <c r="C157" s="133"/>
      <c r="D157" s="20" t="s">
        <v>200</v>
      </c>
      <c r="E157" s="21">
        <v>66</v>
      </c>
      <c r="F157" s="62">
        <v>-66</v>
      </c>
      <c r="G157" s="17">
        <f>SUM(E157:F157)</f>
        <v>0</v>
      </c>
    </row>
    <row r="158" spans="1:7" s="18" customFormat="1" ht="18" customHeight="1">
      <c r="A158" s="19" t="s">
        <v>242</v>
      </c>
      <c r="B158" s="132" t="s">
        <v>199</v>
      </c>
      <c r="C158" s="133"/>
      <c r="D158" s="20" t="s">
        <v>200</v>
      </c>
      <c r="E158" s="21">
        <v>0</v>
      </c>
      <c r="F158" s="62">
        <v>66</v>
      </c>
      <c r="G158" s="17">
        <f aca="true" t="shared" si="5" ref="G158:G163">SUM(E158:F158)</f>
        <v>66</v>
      </c>
    </row>
    <row r="159" spans="1:7" s="18" customFormat="1" ht="18" customHeight="1">
      <c r="A159" s="19" t="s">
        <v>243</v>
      </c>
      <c r="B159" s="132" t="s">
        <v>202</v>
      </c>
      <c r="C159" s="133"/>
      <c r="D159" s="20"/>
      <c r="E159" s="21">
        <v>740</v>
      </c>
      <c r="F159" s="62">
        <v>-740</v>
      </c>
      <c r="G159" s="17">
        <f t="shared" si="5"/>
        <v>0</v>
      </c>
    </row>
    <row r="160" spans="1:7" s="18" customFormat="1" ht="18" customHeight="1">
      <c r="A160" s="19" t="s">
        <v>244</v>
      </c>
      <c r="B160" s="132" t="s">
        <v>202</v>
      </c>
      <c r="C160" s="133"/>
      <c r="D160" s="20" t="s">
        <v>200</v>
      </c>
      <c r="E160" s="21">
        <v>0</v>
      </c>
      <c r="F160" s="62">
        <v>74</v>
      </c>
      <c r="G160" s="17">
        <f t="shared" si="5"/>
        <v>74</v>
      </c>
    </row>
    <row r="161" spans="1:7" s="18" customFormat="1" ht="18" customHeight="1">
      <c r="A161" s="19" t="s">
        <v>245</v>
      </c>
      <c r="B161" s="132" t="s">
        <v>203</v>
      </c>
      <c r="C161" s="133"/>
      <c r="D161" s="20" t="s">
        <v>200</v>
      </c>
      <c r="E161" s="21">
        <v>0</v>
      </c>
      <c r="F161" s="62">
        <v>66</v>
      </c>
      <c r="G161" s="17">
        <f t="shared" si="5"/>
        <v>66</v>
      </c>
    </row>
    <row r="162" spans="1:7" s="18" customFormat="1" ht="18" customHeight="1">
      <c r="A162" s="19" t="s">
        <v>246</v>
      </c>
      <c r="B162" s="132" t="s">
        <v>204</v>
      </c>
      <c r="C162" s="133"/>
      <c r="D162" s="20" t="s">
        <v>200</v>
      </c>
      <c r="E162" s="21">
        <v>0</v>
      </c>
      <c r="F162" s="62">
        <v>300</v>
      </c>
      <c r="G162" s="17">
        <f t="shared" si="5"/>
        <v>300</v>
      </c>
    </row>
    <row r="163" spans="1:7" s="18" customFormat="1" ht="18" customHeight="1" thickBot="1">
      <c r="A163" s="19" t="s">
        <v>247</v>
      </c>
      <c r="B163" s="136" t="s">
        <v>205</v>
      </c>
      <c r="C163" s="137"/>
      <c r="D163" s="20" t="s">
        <v>200</v>
      </c>
      <c r="E163" s="21">
        <v>0</v>
      </c>
      <c r="F163" s="62">
        <v>300</v>
      </c>
      <c r="G163" s="17">
        <f t="shared" si="5"/>
        <v>300</v>
      </c>
    </row>
    <row r="164" spans="1:7" s="35" customFormat="1" ht="18" customHeight="1" thickBot="1">
      <c r="A164" s="111"/>
      <c r="B164" s="151" t="s">
        <v>56</v>
      </c>
      <c r="C164" s="152"/>
      <c r="D164" s="112"/>
      <c r="E164" s="113">
        <f>SUM(E157:E163)</f>
        <v>806</v>
      </c>
      <c r="F164" s="114">
        <f>SUM(F157:F163)</f>
        <v>0</v>
      </c>
      <c r="G164" s="115">
        <f>SUM(G157:G163)</f>
        <v>806</v>
      </c>
    </row>
    <row r="165" spans="1:7" s="35" customFormat="1" ht="18" customHeight="1" thickTop="1">
      <c r="A165" s="7"/>
      <c r="B165" s="42" t="s">
        <v>252</v>
      </c>
      <c r="C165" s="42"/>
      <c r="D165" s="42"/>
      <c r="E165" s="42"/>
      <c r="F165" s="42"/>
      <c r="G165" s="43"/>
    </row>
    <row r="166" spans="1:7" s="18" customFormat="1" ht="18" customHeight="1">
      <c r="A166" s="11"/>
      <c r="B166" s="130" t="s">
        <v>211</v>
      </c>
      <c r="C166" s="130"/>
      <c r="D166" s="130"/>
      <c r="E166" s="130"/>
      <c r="F166" s="130"/>
      <c r="G166" s="131"/>
    </row>
    <row r="167" spans="1:7" s="18" customFormat="1" ht="18" customHeight="1">
      <c r="A167" s="19" t="s">
        <v>282</v>
      </c>
      <c r="B167" s="132" t="s">
        <v>260</v>
      </c>
      <c r="C167" s="133"/>
      <c r="D167" s="20"/>
      <c r="E167" s="21">
        <v>86104</v>
      </c>
      <c r="F167" s="62">
        <v>-2357</v>
      </c>
      <c r="G167" s="17">
        <f>SUM(E167:F167)</f>
        <v>83747</v>
      </c>
    </row>
    <row r="168" spans="1:7" s="18" customFormat="1" ht="18" customHeight="1">
      <c r="A168" s="19" t="s">
        <v>283</v>
      </c>
      <c r="B168" s="132" t="s">
        <v>261</v>
      </c>
      <c r="C168" s="133"/>
      <c r="D168" s="20"/>
      <c r="E168" s="21">
        <v>12132</v>
      </c>
      <c r="F168" s="62">
        <v>-910</v>
      </c>
      <c r="G168" s="17">
        <f>SUM(E168:F168)</f>
        <v>11222</v>
      </c>
    </row>
    <row r="169" spans="1:7" s="18" customFormat="1" ht="18" customHeight="1">
      <c r="A169" s="19" t="s">
        <v>284</v>
      </c>
      <c r="B169" s="132" t="s">
        <v>262</v>
      </c>
      <c r="C169" s="133"/>
      <c r="D169" s="20"/>
      <c r="E169" s="21">
        <v>8834</v>
      </c>
      <c r="F169" s="62">
        <v>-2615</v>
      </c>
      <c r="G169" s="17">
        <f>SUM(E169:F169)</f>
        <v>6219</v>
      </c>
    </row>
    <row r="170" spans="1:7" s="18" customFormat="1" ht="18" customHeight="1" thickBot="1">
      <c r="A170" s="19" t="s">
        <v>285</v>
      </c>
      <c r="B170" s="178" t="s">
        <v>269</v>
      </c>
      <c r="C170" s="179"/>
      <c r="D170" s="20"/>
      <c r="E170" s="21">
        <v>4970</v>
      </c>
      <c r="F170" s="62">
        <v>1482</v>
      </c>
      <c r="G170" s="17">
        <f>SUM(E170:F170)</f>
        <v>6452</v>
      </c>
    </row>
    <row r="171" spans="1:7" s="35" customFormat="1" ht="18" customHeight="1" thickBot="1">
      <c r="A171" s="30"/>
      <c r="B171" s="128" t="s">
        <v>56</v>
      </c>
      <c r="C171" s="129"/>
      <c r="D171" s="31"/>
      <c r="E171" s="32">
        <f>SUM(E167:E170)</f>
        <v>112040</v>
      </c>
      <c r="F171" s="33">
        <f>SUM(F167:F170)</f>
        <v>-4400</v>
      </c>
      <c r="G171" s="34">
        <f>SUM(G167:G170)</f>
        <v>107640</v>
      </c>
    </row>
    <row r="172" spans="1:7" s="35" customFormat="1" ht="18" customHeight="1">
      <c r="A172" s="85"/>
      <c r="B172" s="8" t="s">
        <v>216</v>
      </c>
      <c r="C172" s="8"/>
      <c r="D172" s="8"/>
      <c r="E172" s="8"/>
      <c r="F172" s="8"/>
      <c r="G172" s="9"/>
    </row>
    <row r="173" spans="1:7" s="18" customFormat="1" ht="18" customHeight="1">
      <c r="A173" s="11"/>
      <c r="B173" s="130" t="s">
        <v>253</v>
      </c>
      <c r="C173" s="130"/>
      <c r="D173" s="130"/>
      <c r="E173" s="130"/>
      <c r="F173" s="130"/>
      <c r="G173" s="131"/>
    </row>
    <row r="174" spans="1:7" s="18" customFormat="1" ht="18" customHeight="1">
      <c r="A174" s="19" t="s">
        <v>286</v>
      </c>
      <c r="B174" s="132" t="s">
        <v>212</v>
      </c>
      <c r="C174" s="133"/>
      <c r="D174" s="20"/>
      <c r="E174" s="21">
        <v>207991</v>
      </c>
      <c r="F174" s="62">
        <v>19074</v>
      </c>
      <c r="G174" s="17">
        <f aca="true" t="shared" si="6" ref="G174:G181">SUM(E174:F174)</f>
        <v>227065</v>
      </c>
    </row>
    <row r="175" spans="1:7" s="18" customFormat="1" ht="18" customHeight="1">
      <c r="A175" s="19" t="s">
        <v>287</v>
      </c>
      <c r="B175" s="132" t="s">
        <v>213</v>
      </c>
      <c r="C175" s="133"/>
      <c r="D175" s="20"/>
      <c r="E175" s="21">
        <v>1118</v>
      </c>
      <c r="F175" s="62">
        <v>0</v>
      </c>
      <c r="G175" s="17">
        <f t="shared" si="6"/>
        <v>1118</v>
      </c>
    </row>
    <row r="176" spans="1:7" s="18" customFormat="1" ht="18" customHeight="1">
      <c r="A176" s="19" t="s">
        <v>288</v>
      </c>
      <c r="B176" s="132" t="s">
        <v>215</v>
      </c>
      <c r="C176" s="133"/>
      <c r="D176" s="58"/>
      <c r="E176" s="15">
        <v>0</v>
      </c>
      <c r="F176" s="69">
        <v>4700</v>
      </c>
      <c r="G176" s="79">
        <f t="shared" si="6"/>
        <v>4700</v>
      </c>
    </row>
    <row r="177" spans="1:7" s="18" customFormat="1" ht="18" customHeight="1" thickBot="1">
      <c r="A177" s="19" t="s">
        <v>289</v>
      </c>
      <c r="B177" s="153" t="s">
        <v>248</v>
      </c>
      <c r="C177" s="154"/>
      <c r="D177" s="20"/>
      <c r="E177" s="21">
        <v>0</v>
      </c>
      <c r="F177" s="62">
        <v>600</v>
      </c>
      <c r="G177" s="17">
        <f>SUM(E177:F177)</f>
        <v>600</v>
      </c>
    </row>
    <row r="178" spans="1:7" s="18" customFormat="1" ht="18" customHeight="1" thickBot="1">
      <c r="A178" s="94"/>
      <c r="B178" s="128" t="s">
        <v>218</v>
      </c>
      <c r="C178" s="129"/>
      <c r="D178" s="95"/>
      <c r="E178" s="96">
        <f>SUM(E174:E177)</f>
        <v>209109</v>
      </c>
      <c r="F178" s="99">
        <f>SUM(F174:F177)</f>
        <v>24374</v>
      </c>
      <c r="G178" s="97">
        <f>SUM(G174:G177)</f>
        <v>233483</v>
      </c>
    </row>
    <row r="179" spans="1:7" s="18" customFormat="1" ht="18" customHeight="1">
      <c r="A179" s="67" t="s">
        <v>290</v>
      </c>
      <c r="B179" s="160" t="s">
        <v>249</v>
      </c>
      <c r="C179" s="161"/>
      <c r="D179" s="20"/>
      <c r="E179" s="21">
        <v>238292</v>
      </c>
      <c r="F179" s="62">
        <v>19074</v>
      </c>
      <c r="G179" s="93">
        <f t="shared" si="6"/>
        <v>257366</v>
      </c>
    </row>
    <row r="180" spans="1:7" s="18" customFormat="1" ht="18" customHeight="1">
      <c r="A180" s="38" t="s">
        <v>291</v>
      </c>
      <c r="B180" s="101" t="s">
        <v>250</v>
      </c>
      <c r="C180" s="102"/>
      <c r="D180" s="58"/>
      <c r="E180" s="15">
        <v>0</v>
      </c>
      <c r="F180" s="69">
        <v>4700</v>
      </c>
      <c r="G180" s="93">
        <f t="shared" si="6"/>
        <v>4700</v>
      </c>
    </row>
    <row r="181" spans="1:7" s="18" customFormat="1" ht="18" customHeight="1" thickBot="1">
      <c r="A181" s="38" t="s">
        <v>292</v>
      </c>
      <c r="B181" s="136" t="s">
        <v>251</v>
      </c>
      <c r="C181" s="137"/>
      <c r="D181" s="20"/>
      <c r="E181" s="21">
        <v>0</v>
      </c>
      <c r="F181" s="62">
        <v>600</v>
      </c>
      <c r="G181" s="93">
        <f t="shared" si="6"/>
        <v>600</v>
      </c>
    </row>
    <row r="182" spans="1:7" s="18" customFormat="1" ht="18" customHeight="1" thickBot="1">
      <c r="A182" s="94"/>
      <c r="B182" s="128" t="s">
        <v>219</v>
      </c>
      <c r="C182" s="129"/>
      <c r="D182" s="95"/>
      <c r="E182" s="96">
        <f>SUM(E179:E181)</f>
        <v>238292</v>
      </c>
      <c r="F182" s="100">
        <f>SUM(F179:F181)</f>
        <v>24374</v>
      </c>
      <c r="G182" s="97">
        <f>SUM(G179:G181)</f>
        <v>262666</v>
      </c>
    </row>
    <row r="183" spans="2:7" s="59" customFormat="1" ht="18" customHeight="1" thickBot="1">
      <c r="B183" s="60"/>
      <c r="C183" s="60"/>
      <c r="E183" s="61"/>
      <c r="F183" s="61"/>
      <c r="G183" s="89" t="s">
        <v>233</v>
      </c>
    </row>
    <row r="184" spans="1:7" s="18" customFormat="1" ht="18" customHeight="1">
      <c r="A184" s="66"/>
      <c r="B184" s="138" t="s">
        <v>254</v>
      </c>
      <c r="C184" s="138"/>
      <c r="D184" s="138"/>
      <c r="E184" s="138"/>
      <c r="F184" s="138"/>
      <c r="G184" s="141"/>
    </row>
    <row r="185" spans="1:7" s="18" customFormat="1" ht="18" customHeight="1">
      <c r="A185" s="19" t="s">
        <v>293</v>
      </c>
      <c r="B185" s="132" t="s">
        <v>275</v>
      </c>
      <c r="C185" s="133"/>
      <c r="D185" s="20"/>
      <c r="E185" s="21">
        <v>24630</v>
      </c>
      <c r="F185" s="62">
        <v>-33</v>
      </c>
      <c r="G185" s="93">
        <f>SUM(E185:F185)</f>
        <v>24597</v>
      </c>
    </row>
    <row r="186" spans="1:7" s="18" customFormat="1" ht="18" customHeight="1">
      <c r="A186" s="19" t="s">
        <v>294</v>
      </c>
      <c r="B186" s="132" t="s">
        <v>271</v>
      </c>
      <c r="C186" s="133"/>
      <c r="D186" s="58"/>
      <c r="E186" s="15">
        <v>23130</v>
      </c>
      <c r="F186" s="69">
        <v>0</v>
      </c>
      <c r="G186" s="93">
        <f>SUM(E186:F186)</f>
        <v>23130</v>
      </c>
    </row>
    <row r="187" spans="1:7" s="18" customFormat="1" ht="18" customHeight="1">
      <c r="A187" s="19" t="s">
        <v>295</v>
      </c>
      <c r="B187" s="101" t="s">
        <v>270</v>
      </c>
      <c r="C187" s="65"/>
      <c r="D187" s="20"/>
      <c r="E187" s="106">
        <v>2987</v>
      </c>
      <c r="F187" s="62">
        <v>-2987</v>
      </c>
      <c r="G187" s="93">
        <f>SUM(E187:F187)</f>
        <v>0</v>
      </c>
    </row>
    <row r="188" spans="1:7" s="18" customFormat="1" ht="18" customHeight="1" thickBot="1">
      <c r="A188" s="19" t="s">
        <v>296</v>
      </c>
      <c r="B188" s="64" t="s">
        <v>276</v>
      </c>
      <c r="C188" s="57"/>
      <c r="D188" s="91"/>
      <c r="E188" s="104">
        <v>0</v>
      </c>
      <c r="F188" s="92">
        <v>3269</v>
      </c>
      <c r="G188" s="93">
        <f>SUM(E188:F188)</f>
        <v>3269</v>
      </c>
    </row>
    <row r="189" spans="1:7" s="35" customFormat="1" ht="18" customHeight="1" thickBot="1">
      <c r="A189" s="30"/>
      <c r="B189" s="128" t="s">
        <v>56</v>
      </c>
      <c r="C189" s="129"/>
      <c r="D189" s="31"/>
      <c r="E189" s="32">
        <f>SUM(E185:E188)</f>
        <v>50747</v>
      </c>
      <c r="F189" s="33">
        <f>SUM(F185:F188)</f>
        <v>249</v>
      </c>
      <c r="G189" s="34">
        <f>SUM(G185:G188)</f>
        <v>50996</v>
      </c>
    </row>
    <row r="190" spans="1:7" s="18" customFormat="1" ht="18" customHeight="1">
      <c r="A190" s="66"/>
      <c r="B190" s="138" t="s">
        <v>256</v>
      </c>
      <c r="C190" s="138"/>
      <c r="D190" s="138"/>
      <c r="E190" s="138"/>
      <c r="F190" s="138"/>
      <c r="G190" s="141"/>
    </row>
    <row r="191" spans="1:7" s="18" customFormat="1" ht="18" customHeight="1">
      <c r="A191" s="19" t="s">
        <v>297</v>
      </c>
      <c r="B191" s="132" t="s">
        <v>255</v>
      </c>
      <c r="C191" s="133"/>
      <c r="D191" s="20"/>
      <c r="E191" s="21">
        <v>4145</v>
      </c>
      <c r="F191" s="62">
        <v>-1314</v>
      </c>
      <c r="G191" s="93">
        <f>SUM(E191:F191)</f>
        <v>2831</v>
      </c>
    </row>
    <row r="192" spans="1:7" s="18" customFormat="1" ht="18" customHeight="1" thickBot="1">
      <c r="A192" s="19" t="s">
        <v>298</v>
      </c>
      <c r="B192" s="132" t="s">
        <v>258</v>
      </c>
      <c r="C192" s="133"/>
      <c r="D192" s="20"/>
      <c r="E192" s="21">
        <v>1807</v>
      </c>
      <c r="F192" s="62">
        <v>1020</v>
      </c>
      <c r="G192" s="93">
        <f>SUM(E192:F192)</f>
        <v>2827</v>
      </c>
    </row>
    <row r="193" spans="1:7" s="35" customFormat="1" ht="18" customHeight="1" thickBot="1">
      <c r="A193" s="30"/>
      <c r="B193" s="128" t="s">
        <v>56</v>
      </c>
      <c r="C193" s="129"/>
      <c r="D193" s="31"/>
      <c r="E193" s="32">
        <f>SUM(E191:E192)</f>
        <v>5952</v>
      </c>
      <c r="F193" s="33">
        <f>SUM(F191:F192)</f>
        <v>-294</v>
      </c>
      <c r="G193" s="34">
        <f>SUM(G191:G192)</f>
        <v>5658</v>
      </c>
    </row>
    <row r="194" spans="1:7" s="35" customFormat="1" ht="18" customHeight="1">
      <c r="A194" s="85"/>
      <c r="B194" s="8" t="s">
        <v>257</v>
      </c>
      <c r="C194" s="8"/>
      <c r="D194" s="8"/>
      <c r="E194" s="8"/>
      <c r="F194" s="8"/>
      <c r="G194" s="9"/>
    </row>
    <row r="195" spans="1:7" s="18" customFormat="1" ht="18" customHeight="1">
      <c r="A195" s="11"/>
      <c r="B195" s="130" t="s">
        <v>211</v>
      </c>
      <c r="C195" s="130"/>
      <c r="D195" s="130"/>
      <c r="E195" s="130"/>
      <c r="F195" s="130"/>
      <c r="G195" s="131"/>
    </row>
    <row r="196" spans="1:7" s="18" customFormat="1" ht="18" customHeight="1">
      <c r="A196" s="19" t="s">
        <v>299</v>
      </c>
      <c r="B196" s="132" t="s">
        <v>263</v>
      </c>
      <c r="C196" s="133"/>
      <c r="D196" s="20"/>
      <c r="E196" s="21">
        <v>34699</v>
      </c>
      <c r="F196" s="62">
        <v>379</v>
      </c>
      <c r="G196" s="93">
        <f>SUM(E196:F196)</f>
        <v>35078</v>
      </c>
    </row>
    <row r="197" spans="1:7" s="18" customFormat="1" ht="18" customHeight="1">
      <c r="A197" s="19" t="s">
        <v>300</v>
      </c>
      <c r="B197" s="132" t="s">
        <v>264</v>
      </c>
      <c r="C197" s="133"/>
      <c r="D197" s="20"/>
      <c r="E197" s="21">
        <v>4496</v>
      </c>
      <c r="F197" s="62">
        <v>-1315</v>
      </c>
      <c r="G197" s="93">
        <f>SUM(E197:F197)</f>
        <v>3181</v>
      </c>
    </row>
    <row r="198" spans="1:7" s="18" customFormat="1" ht="18" customHeight="1" thickBot="1">
      <c r="A198" s="90" t="s">
        <v>301</v>
      </c>
      <c r="B198" s="64" t="s">
        <v>272</v>
      </c>
      <c r="C198" s="57"/>
      <c r="D198" s="91"/>
      <c r="E198" s="104">
        <v>801</v>
      </c>
      <c r="F198" s="92">
        <v>-21</v>
      </c>
      <c r="G198" s="93">
        <f>SUM(E198:F198)</f>
        <v>780</v>
      </c>
    </row>
    <row r="199" spans="1:7" s="35" customFormat="1" ht="18" customHeight="1" thickBot="1">
      <c r="A199" s="30"/>
      <c r="B199" s="128" t="s">
        <v>56</v>
      </c>
      <c r="C199" s="129"/>
      <c r="D199" s="31"/>
      <c r="E199" s="32">
        <f>SUM(E196:E198)</f>
        <v>39996</v>
      </c>
      <c r="F199" s="33">
        <f>SUM(F196:F198)</f>
        <v>-957</v>
      </c>
      <c r="G199" s="34">
        <f>SUM(G196:G198)</f>
        <v>39039</v>
      </c>
    </row>
    <row r="200" spans="1:7" s="35" customFormat="1" ht="18" customHeight="1">
      <c r="A200" s="7"/>
      <c r="B200" s="42" t="s">
        <v>217</v>
      </c>
      <c r="C200" s="42"/>
      <c r="D200" s="42"/>
      <c r="E200" s="42"/>
      <c r="F200" s="42"/>
      <c r="G200" s="43"/>
    </row>
    <row r="201" spans="1:7" s="18" customFormat="1" ht="18" customHeight="1">
      <c r="A201" s="11"/>
      <c r="B201" s="130" t="s">
        <v>259</v>
      </c>
      <c r="C201" s="130"/>
      <c r="D201" s="130"/>
      <c r="E201" s="130"/>
      <c r="F201" s="130"/>
      <c r="G201" s="131"/>
    </row>
    <row r="202" spans="1:7" s="18" customFormat="1" ht="18" customHeight="1" thickBot="1">
      <c r="A202" s="38" t="s">
        <v>316</v>
      </c>
      <c r="B202" s="136" t="s">
        <v>214</v>
      </c>
      <c r="C202" s="137"/>
      <c r="D202" s="91"/>
      <c r="E202" s="28">
        <v>0</v>
      </c>
      <c r="F202" s="92">
        <v>2787</v>
      </c>
      <c r="G202" s="79">
        <f>SUM(E202:F202)</f>
        <v>2787</v>
      </c>
    </row>
    <row r="203" spans="1:7" s="18" customFormat="1" ht="18" customHeight="1" thickBot="1">
      <c r="A203" s="94"/>
      <c r="B203" s="128" t="s">
        <v>218</v>
      </c>
      <c r="C203" s="129"/>
      <c r="D203" s="95"/>
      <c r="E203" s="96">
        <f>SUM(E202)</f>
        <v>0</v>
      </c>
      <c r="F203" s="100">
        <f>SUM(F202)</f>
        <v>2787</v>
      </c>
      <c r="G203" s="97">
        <f>SUM(G202)</f>
        <v>2787</v>
      </c>
    </row>
    <row r="204" spans="1:7" s="18" customFormat="1" ht="18" customHeight="1" thickBot="1">
      <c r="A204" s="90" t="s">
        <v>317</v>
      </c>
      <c r="B204" s="176" t="s">
        <v>220</v>
      </c>
      <c r="C204" s="177"/>
      <c r="D204" s="91"/>
      <c r="E204" s="28">
        <v>0</v>
      </c>
      <c r="F204" s="92">
        <v>2787</v>
      </c>
      <c r="G204" s="98">
        <f>SUM(E204:F204)</f>
        <v>2787</v>
      </c>
    </row>
    <row r="205" spans="1:7" s="18" customFormat="1" ht="18" customHeight="1" thickBot="1">
      <c r="A205" s="94"/>
      <c r="B205" s="128" t="s">
        <v>219</v>
      </c>
      <c r="C205" s="129"/>
      <c r="D205" s="95"/>
      <c r="E205" s="96">
        <f>SUM(E204:E204)</f>
        <v>0</v>
      </c>
      <c r="F205" s="100">
        <f>SUM(F204:F204)</f>
        <v>2787</v>
      </c>
      <c r="G205" s="97">
        <f>SUM(G204:G204)</f>
        <v>2787</v>
      </c>
    </row>
    <row r="206" spans="1:7" s="18" customFormat="1" ht="18" customHeight="1">
      <c r="A206" s="11"/>
      <c r="B206" s="180" t="s">
        <v>211</v>
      </c>
      <c r="C206" s="138"/>
      <c r="D206" s="138"/>
      <c r="E206" s="138"/>
      <c r="F206" s="138"/>
      <c r="G206" s="141"/>
    </row>
    <row r="207" spans="1:7" s="18" customFormat="1" ht="18" customHeight="1">
      <c r="A207" s="19" t="s">
        <v>318</v>
      </c>
      <c r="B207" s="153" t="s">
        <v>265</v>
      </c>
      <c r="C207" s="154"/>
      <c r="D207" s="20"/>
      <c r="E207" s="21">
        <v>14042</v>
      </c>
      <c r="F207" s="62">
        <v>16286</v>
      </c>
      <c r="G207" s="105">
        <f>SUM(E207:F207)</f>
        <v>30328</v>
      </c>
    </row>
    <row r="208" spans="1:7" s="18" customFormat="1" ht="18" customHeight="1">
      <c r="A208" s="19" t="s">
        <v>319</v>
      </c>
      <c r="B208" s="132" t="s">
        <v>266</v>
      </c>
      <c r="C208" s="133"/>
      <c r="D208" s="20"/>
      <c r="E208" s="21">
        <v>22735</v>
      </c>
      <c r="F208" s="62">
        <v>-13183</v>
      </c>
      <c r="G208" s="105">
        <f>SUM(E208:F208)</f>
        <v>9552</v>
      </c>
    </row>
    <row r="209" spans="1:7" s="18" customFormat="1" ht="18" customHeight="1" thickBot="1">
      <c r="A209" s="90" t="s">
        <v>320</v>
      </c>
      <c r="B209" s="64" t="s">
        <v>273</v>
      </c>
      <c r="C209" s="57"/>
      <c r="D209" s="91"/>
      <c r="E209" s="104">
        <v>0</v>
      </c>
      <c r="F209" s="92">
        <v>1049</v>
      </c>
      <c r="G209" s="105">
        <f>SUM(E209:F209)</f>
        <v>1049</v>
      </c>
    </row>
    <row r="210" spans="1:7" s="35" customFormat="1" ht="18" customHeight="1" thickBot="1">
      <c r="A210" s="30"/>
      <c r="B210" s="128" t="s">
        <v>56</v>
      </c>
      <c r="C210" s="129"/>
      <c r="D210" s="31"/>
      <c r="E210" s="32">
        <f>SUM(E207:E209)</f>
        <v>36777</v>
      </c>
      <c r="F210" s="33">
        <f>SUM(F207:F209)</f>
        <v>4152</v>
      </c>
      <c r="G210" s="34">
        <f>SUM(G207:G209)</f>
        <v>40929</v>
      </c>
    </row>
    <row r="211" spans="1:7" s="35" customFormat="1" ht="18" customHeight="1">
      <c r="A211" s="85"/>
      <c r="B211" s="8" t="s">
        <v>267</v>
      </c>
      <c r="C211" s="8"/>
      <c r="D211" s="8"/>
      <c r="E211" s="8"/>
      <c r="F211" s="8"/>
      <c r="G211" s="9"/>
    </row>
    <row r="212" spans="1:7" s="18" customFormat="1" ht="18" customHeight="1">
      <c r="A212" s="11"/>
      <c r="B212" s="130" t="s">
        <v>211</v>
      </c>
      <c r="C212" s="130"/>
      <c r="D212" s="130"/>
      <c r="E212" s="130"/>
      <c r="F212" s="130"/>
      <c r="G212" s="131"/>
    </row>
    <row r="213" spans="1:7" s="18" customFormat="1" ht="18" customHeight="1">
      <c r="A213" s="19" t="s">
        <v>321</v>
      </c>
      <c r="B213" s="132" t="s">
        <v>268</v>
      </c>
      <c r="C213" s="133"/>
      <c r="D213" s="20"/>
      <c r="E213" s="21">
        <v>4500</v>
      </c>
      <c r="F213" s="62">
        <v>179</v>
      </c>
      <c r="G213" s="93">
        <f>SUM(E213:F213)</f>
        <v>4679</v>
      </c>
    </row>
    <row r="214" spans="1:7" s="18" customFormat="1" ht="18" customHeight="1" thickBot="1">
      <c r="A214" s="90" t="s">
        <v>322</v>
      </c>
      <c r="B214" s="64" t="s">
        <v>274</v>
      </c>
      <c r="C214" s="57"/>
      <c r="D214" s="91"/>
      <c r="E214" s="104">
        <v>0</v>
      </c>
      <c r="F214" s="92">
        <v>1071</v>
      </c>
      <c r="G214" s="93">
        <f>SUM(E214:F214)</f>
        <v>1071</v>
      </c>
    </row>
    <row r="215" spans="1:7" s="35" customFormat="1" ht="18" customHeight="1" thickBot="1">
      <c r="A215" s="111"/>
      <c r="B215" s="151" t="s">
        <v>56</v>
      </c>
      <c r="C215" s="152"/>
      <c r="D215" s="112"/>
      <c r="E215" s="113">
        <f>SUM(E213:E214)</f>
        <v>4500</v>
      </c>
      <c r="F215" s="114">
        <f>SUM(F213:F214)</f>
        <v>1250</v>
      </c>
      <c r="G215" s="115">
        <f>SUM(G213:G214)</f>
        <v>5750</v>
      </c>
    </row>
    <row r="216" spans="1:7" s="35" customFormat="1" ht="51" customHeight="1" thickTop="1">
      <c r="A216" s="116"/>
      <c r="B216" s="145" t="s">
        <v>279</v>
      </c>
      <c r="C216" s="146"/>
      <c r="D216" s="147"/>
      <c r="E216" s="117">
        <f>E178+E203</f>
        <v>209109</v>
      </c>
      <c r="F216" s="118">
        <f>F178+F203</f>
        <v>27161</v>
      </c>
      <c r="G216" s="119">
        <f>G178+G203</f>
        <v>236270</v>
      </c>
    </row>
    <row r="217" spans="1:7" s="35" customFormat="1" ht="51" customHeight="1" thickBot="1">
      <c r="A217" s="107"/>
      <c r="B217" s="148" t="s">
        <v>280</v>
      </c>
      <c r="C217" s="149"/>
      <c r="D217" s="150"/>
      <c r="E217" s="108">
        <f>E182+E205</f>
        <v>238292</v>
      </c>
      <c r="F217" s="109">
        <f>F182+F205</f>
        <v>27161</v>
      </c>
      <c r="G217" s="110">
        <f>G182+G205</f>
        <v>265453</v>
      </c>
    </row>
    <row r="218" spans="1:7" s="35" customFormat="1" ht="35.25" customHeight="1" thickBot="1" thickTop="1">
      <c r="A218" s="107"/>
      <c r="B218" s="142" t="s">
        <v>278</v>
      </c>
      <c r="C218" s="143"/>
      <c r="D218" s="144"/>
      <c r="E218" s="108">
        <f>E171+E189+E193+E199+E210+E215</f>
        <v>250012</v>
      </c>
      <c r="F218" s="109">
        <f>F171+F189+F193+F199+F210+F215</f>
        <v>0</v>
      </c>
      <c r="G218" s="110">
        <f>G171+G189+G193+G199+G210+G215</f>
        <v>250012</v>
      </c>
    </row>
    <row r="219" spans="1:7" s="35" customFormat="1" ht="18" customHeight="1" thickTop="1">
      <c r="A219" s="7"/>
      <c r="B219" s="42" t="s">
        <v>174</v>
      </c>
      <c r="C219" s="42"/>
      <c r="D219" s="42"/>
      <c r="E219" s="42"/>
      <c r="F219" s="42"/>
      <c r="G219" s="43"/>
    </row>
    <row r="220" spans="1:7" s="18" customFormat="1" ht="18" customHeight="1">
      <c r="A220" s="11"/>
      <c r="B220" s="130" t="s">
        <v>175</v>
      </c>
      <c r="C220" s="130"/>
      <c r="D220" s="130"/>
      <c r="E220" s="130"/>
      <c r="F220" s="130"/>
      <c r="G220" s="131"/>
    </row>
    <row r="221" spans="1:7" s="18" customFormat="1" ht="18" customHeight="1">
      <c r="A221" s="19" t="s">
        <v>323</v>
      </c>
      <c r="B221" s="132" t="s">
        <v>156</v>
      </c>
      <c r="C221" s="133"/>
      <c r="D221" s="20" t="s">
        <v>177</v>
      </c>
      <c r="E221" s="63">
        <v>30</v>
      </c>
      <c r="F221" s="62">
        <v>30</v>
      </c>
      <c r="G221" s="17">
        <f>SUM(E221:F221)</f>
        <v>60</v>
      </c>
    </row>
    <row r="222" spans="1:7" s="18" customFormat="1" ht="18" customHeight="1" thickBot="1">
      <c r="A222" s="19" t="s">
        <v>324</v>
      </c>
      <c r="B222" s="136" t="s">
        <v>179</v>
      </c>
      <c r="C222" s="137"/>
      <c r="D222" s="20" t="s">
        <v>177</v>
      </c>
      <c r="E222" s="21">
        <v>30</v>
      </c>
      <c r="F222" s="62">
        <v>-30</v>
      </c>
      <c r="G222" s="17">
        <f>SUM(E222:F222)</f>
        <v>0</v>
      </c>
    </row>
    <row r="223" spans="1:7" s="35" customFormat="1" ht="18" customHeight="1" thickBot="1">
      <c r="A223" s="30"/>
      <c r="B223" s="128" t="s">
        <v>56</v>
      </c>
      <c r="C223" s="129"/>
      <c r="D223" s="31"/>
      <c r="E223" s="32">
        <f>SUM(E221:E222)</f>
        <v>60</v>
      </c>
      <c r="F223" s="33">
        <f>SUM(F221:F222)</f>
        <v>0</v>
      </c>
      <c r="G223" s="34">
        <f>SUM(G221:G222)</f>
        <v>60</v>
      </c>
    </row>
    <row r="224" spans="2:7" s="59" customFormat="1" ht="18" customHeight="1" thickBot="1">
      <c r="B224" s="60"/>
      <c r="C224" s="60"/>
      <c r="E224" s="61"/>
      <c r="F224" s="61"/>
      <c r="G224" s="89" t="s">
        <v>277</v>
      </c>
    </row>
    <row r="225" spans="1:7" s="18" customFormat="1" ht="18" customHeight="1">
      <c r="A225" s="66"/>
      <c r="B225" s="138" t="s">
        <v>180</v>
      </c>
      <c r="C225" s="138"/>
      <c r="D225" s="138"/>
      <c r="E225" s="139"/>
      <c r="F225" s="139"/>
      <c r="G225" s="140"/>
    </row>
    <row r="226" spans="1:7" s="18" customFormat="1" ht="18" customHeight="1">
      <c r="A226" s="67" t="s">
        <v>325</v>
      </c>
      <c r="B226" s="132" t="s">
        <v>39</v>
      </c>
      <c r="C226" s="133"/>
      <c r="D226" s="20" t="s">
        <v>182</v>
      </c>
      <c r="E226" s="68">
        <v>25</v>
      </c>
      <c r="F226" s="69">
        <v>100</v>
      </c>
      <c r="G226" s="70">
        <f>SUM(E226:F226)</f>
        <v>125</v>
      </c>
    </row>
    <row r="227" spans="1:7" s="18" customFormat="1" ht="18" customHeight="1">
      <c r="A227" s="19" t="s">
        <v>326</v>
      </c>
      <c r="B227" s="132" t="s">
        <v>156</v>
      </c>
      <c r="C227" s="133"/>
      <c r="D227" s="20" t="s">
        <v>182</v>
      </c>
      <c r="E227" s="63">
        <v>5</v>
      </c>
      <c r="F227" s="71">
        <v>10</v>
      </c>
      <c r="G227" s="70">
        <f>SUM(E227:F227)</f>
        <v>15</v>
      </c>
    </row>
    <row r="228" spans="1:7" s="18" customFormat="1" ht="18" customHeight="1">
      <c r="A228" s="67" t="s">
        <v>327</v>
      </c>
      <c r="B228" s="132" t="s">
        <v>179</v>
      </c>
      <c r="C228" s="133"/>
      <c r="D228" s="20" t="s">
        <v>182</v>
      </c>
      <c r="E228" s="21">
        <v>10</v>
      </c>
      <c r="F228" s="71">
        <v>-10</v>
      </c>
      <c r="G228" s="70">
        <f>SUM(E228:F228)</f>
        <v>0</v>
      </c>
    </row>
    <row r="229" spans="1:7" s="18" customFormat="1" ht="18" customHeight="1" thickBot="1">
      <c r="A229" s="19" t="s">
        <v>328</v>
      </c>
      <c r="B229" s="136" t="s">
        <v>136</v>
      </c>
      <c r="C229" s="137"/>
      <c r="D229" s="72" t="s">
        <v>182</v>
      </c>
      <c r="E229" s="73">
        <v>400</v>
      </c>
      <c r="F229" s="74">
        <v>-100</v>
      </c>
      <c r="G229" s="70">
        <f>SUM(E229:F229)</f>
        <v>300</v>
      </c>
    </row>
    <row r="230" spans="1:7" s="35" customFormat="1" ht="18" customHeight="1" thickBot="1">
      <c r="A230" s="30"/>
      <c r="B230" s="128" t="s">
        <v>56</v>
      </c>
      <c r="C230" s="129"/>
      <c r="D230" s="31"/>
      <c r="E230" s="32">
        <f>SUM(E226:E229)</f>
        <v>440</v>
      </c>
      <c r="F230" s="33">
        <f>SUM(F226:F229)</f>
        <v>0</v>
      </c>
      <c r="G230" s="34">
        <f>SUM(G226:G229)</f>
        <v>440</v>
      </c>
    </row>
    <row r="231" spans="1:7" s="35" customFormat="1" ht="18" customHeight="1">
      <c r="A231" s="85"/>
      <c r="B231" s="8" t="s">
        <v>186</v>
      </c>
      <c r="C231" s="8"/>
      <c r="D231" s="8"/>
      <c r="E231" s="8"/>
      <c r="F231" s="8"/>
      <c r="G231" s="9"/>
    </row>
    <row r="232" spans="1:7" s="18" customFormat="1" ht="18" customHeight="1">
      <c r="A232" s="11"/>
      <c r="B232" s="130" t="s">
        <v>187</v>
      </c>
      <c r="C232" s="130"/>
      <c r="D232" s="130"/>
      <c r="E232" s="130"/>
      <c r="F232" s="130"/>
      <c r="G232" s="131"/>
    </row>
    <row r="233" spans="1:7" s="18" customFormat="1" ht="18" customHeight="1">
      <c r="A233" s="19" t="s">
        <v>329</v>
      </c>
      <c r="B233" s="132" t="s">
        <v>179</v>
      </c>
      <c r="C233" s="133"/>
      <c r="D233" s="20"/>
      <c r="E233" s="63">
        <v>40</v>
      </c>
      <c r="F233" s="62">
        <v>30</v>
      </c>
      <c r="G233" s="17">
        <f>SUM(E233:F233)</f>
        <v>70</v>
      </c>
    </row>
    <row r="234" spans="1:7" s="18" customFormat="1" ht="18" customHeight="1" thickBot="1">
      <c r="A234" s="19" t="s">
        <v>333</v>
      </c>
      <c r="B234" s="136" t="s">
        <v>190</v>
      </c>
      <c r="C234" s="137"/>
      <c r="D234" s="20"/>
      <c r="E234" s="21">
        <v>180</v>
      </c>
      <c r="F234" s="62">
        <v>-30</v>
      </c>
      <c r="G234" s="17">
        <f>SUM(E234:F234)</f>
        <v>150</v>
      </c>
    </row>
    <row r="235" spans="1:7" s="35" customFormat="1" ht="18" customHeight="1" thickBot="1">
      <c r="A235" s="30"/>
      <c r="B235" s="128" t="s">
        <v>56</v>
      </c>
      <c r="C235" s="129"/>
      <c r="D235" s="31"/>
      <c r="E235" s="32">
        <f>SUM(E233:E234)</f>
        <v>220</v>
      </c>
      <c r="F235" s="33">
        <f>SUM(F233:F234)</f>
        <v>0</v>
      </c>
      <c r="G235" s="34">
        <f>SUM(G233:G234)</f>
        <v>220</v>
      </c>
    </row>
    <row r="236" spans="1:7" s="35" customFormat="1" ht="18" customHeight="1">
      <c r="A236" s="7"/>
      <c r="B236" s="8" t="s">
        <v>191</v>
      </c>
      <c r="C236" s="8"/>
      <c r="D236" s="8"/>
      <c r="E236" s="8"/>
      <c r="F236" s="8"/>
      <c r="G236" s="9"/>
    </row>
    <row r="237" spans="1:7" s="18" customFormat="1" ht="18" customHeight="1">
      <c r="A237" s="11"/>
      <c r="B237" s="130" t="s">
        <v>187</v>
      </c>
      <c r="C237" s="130"/>
      <c r="D237" s="130"/>
      <c r="E237" s="130"/>
      <c r="F237" s="130"/>
      <c r="G237" s="131"/>
    </row>
    <row r="238" spans="1:7" s="18" customFormat="1" ht="18" customHeight="1">
      <c r="A238" s="19" t="s">
        <v>334</v>
      </c>
      <c r="B238" s="132" t="s">
        <v>121</v>
      </c>
      <c r="C238" s="133"/>
      <c r="D238" s="20"/>
      <c r="E238" s="63">
        <v>100</v>
      </c>
      <c r="F238" s="62">
        <v>100</v>
      </c>
      <c r="G238" s="17">
        <f>SUM(E238:F238)</f>
        <v>200</v>
      </c>
    </row>
    <row r="239" spans="1:7" s="18" customFormat="1" ht="18" customHeight="1" thickBot="1">
      <c r="A239" s="19" t="s">
        <v>335</v>
      </c>
      <c r="B239" s="136" t="s">
        <v>194</v>
      </c>
      <c r="C239" s="137"/>
      <c r="D239" s="20"/>
      <c r="E239" s="21">
        <v>1000</v>
      </c>
      <c r="F239" s="62">
        <v>-100</v>
      </c>
      <c r="G239" s="17">
        <f>SUM(E239:F239)</f>
        <v>900</v>
      </c>
    </row>
    <row r="240" spans="1:7" s="35" customFormat="1" ht="18" customHeight="1" thickBot="1">
      <c r="A240" s="30"/>
      <c r="B240" s="128" t="s">
        <v>56</v>
      </c>
      <c r="C240" s="129"/>
      <c r="D240" s="31"/>
      <c r="E240" s="32">
        <f>SUM(E238:E239)</f>
        <v>1100</v>
      </c>
      <c r="F240" s="33">
        <f>SUM(F238:F239)</f>
        <v>0</v>
      </c>
      <c r="G240" s="34">
        <f>SUM(G238:G239)</f>
        <v>1100</v>
      </c>
    </row>
    <row r="241" spans="2:7" s="75" customFormat="1" ht="15">
      <c r="B241" s="76"/>
      <c r="C241" s="76"/>
      <c r="D241" s="76"/>
      <c r="E241" s="76"/>
      <c r="F241" s="76"/>
      <c r="G241" s="76"/>
    </row>
    <row r="242" spans="2:7" s="75" customFormat="1" ht="15">
      <c r="B242" s="76"/>
      <c r="C242" s="76"/>
      <c r="D242" s="76"/>
      <c r="E242" s="76"/>
      <c r="F242" s="76"/>
      <c r="G242" s="76"/>
    </row>
    <row r="243" spans="2:7" s="75" customFormat="1" ht="15">
      <c r="B243" s="76"/>
      <c r="C243" s="76"/>
      <c r="D243" s="76"/>
      <c r="E243" s="76"/>
      <c r="F243" s="76"/>
      <c r="G243" s="76"/>
    </row>
    <row r="244" spans="2:7" s="75" customFormat="1" ht="15">
      <c r="B244" s="76"/>
      <c r="C244" s="76"/>
      <c r="D244" s="76"/>
      <c r="E244" s="76"/>
      <c r="F244" s="76"/>
      <c r="G244" s="76"/>
    </row>
    <row r="245" spans="2:7" s="75" customFormat="1" ht="15">
      <c r="B245" s="76"/>
      <c r="C245" s="76"/>
      <c r="D245" s="76"/>
      <c r="E245" s="76"/>
      <c r="F245" s="76"/>
      <c r="G245" s="76"/>
    </row>
    <row r="246" spans="2:7" s="75" customFormat="1" ht="15">
      <c r="B246" s="76"/>
      <c r="C246" s="76"/>
      <c r="D246" s="76"/>
      <c r="E246" s="76"/>
      <c r="F246" s="76"/>
      <c r="G246" s="76"/>
    </row>
    <row r="247" spans="2:7" s="75" customFormat="1" ht="15">
      <c r="B247" s="76"/>
      <c r="C247" s="76"/>
      <c r="D247" s="76"/>
      <c r="E247" s="76"/>
      <c r="F247" s="76"/>
      <c r="G247" s="76"/>
    </row>
    <row r="248" spans="2:7" s="75" customFormat="1" ht="15">
      <c r="B248" s="76"/>
      <c r="C248" s="76"/>
      <c r="D248" s="76"/>
      <c r="E248" s="76"/>
      <c r="F248" s="76"/>
      <c r="G248" s="76"/>
    </row>
    <row r="249" spans="2:7" s="75" customFormat="1" ht="15">
      <c r="B249" s="76"/>
      <c r="C249" s="76"/>
      <c r="D249" s="76"/>
      <c r="E249" s="76"/>
      <c r="F249" s="76"/>
      <c r="G249" s="76"/>
    </row>
    <row r="250" spans="2:7" ht="15">
      <c r="B250" s="77"/>
      <c r="C250" s="77"/>
      <c r="D250" s="77"/>
      <c r="E250" s="77"/>
      <c r="F250" s="77"/>
      <c r="G250" s="77"/>
    </row>
    <row r="251" spans="2:7" ht="15">
      <c r="B251" s="77"/>
      <c r="C251" s="77"/>
      <c r="D251" s="77"/>
      <c r="E251" s="77"/>
      <c r="F251" s="77"/>
      <c r="G251" s="77"/>
    </row>
  </sheetData>
  <sheetProtection/>
  <mergeCells count="195">
    <mergeCell ref="B210:C210"/>
    <mergeCell ref="B14:C14"/>
    <mergeCell ref="B185:C185"/>
    <mergeCell ref="B195:G195"/>
    <mergeCell ref="B203:C203"/>
    <mergeCell ref="B202:C202"/>
    <mergeCell ref="B206:G206"/>
    <mergeCell ref="B207:C207"/>
    <mergeCell ref="B13:C13"/>
    <mergeCell ref="B12:C12"/>
    <mergeCell ref="B184:G184"/>
    <mergeCell ref="B177:C177"/>
    <mergeCell ref="B170:C170"/>
    <mergeCell ref="B38:G38"/>
    <mergeCell ref="B39:C39"/>
    <mergeCell ref="B166:G166"/>
    <mergeCell ref="B167:C167"/>
    <mergeCell ref="B168:C168"/>
    <mergeCell ref="B240:C240"/>
    <mergeCell ref="B239:C239"/>
    <mergeCell ref="B233:C233"/>
    <mergeCell ref="B226:C226"/>
    <mergeCell ref="B230:C230"/>
    <mergeCell ref="B232:G232"/>
    <mergeCell ref="B228:C228"/>
    <mergeCell ref="B229:C229"/>
    <mergeCell ref="B234:C234"/>
    <mergeCell ref="B235:C235"/>
    <mergeCell ref="B208:C208"/>
    <mergeCell ref="B186:C186"/>
    <mergeCell ref="B204:C204"/>
    <mergeCell ref="B205:C205"/>
    <mergeCell ref="B199:C199"/>
    <mergeCell ref="B191:C191"/>
    <mergeCell ref="B193:C193"/>
    <mergeCell ref="B196:C196"/>
    <mergeCell ref="B197:C197"/>
    <mergeCell ref="B192:C192"/>
    <mergeCell ref="B169:C169"/>
    <mergeCell ref="B171:C171"/>
    <mergeCell ref="B189:C189"/>
    <mergeCell ref="B190:G190"/>
    <mergeCell ref="B175:C175"/>
    <mergeCell ref="B174:C174"/>
    <mergeCell ref="B18:C18"/>
    <mergeCell ref="B17:C17"/>
    <mergeCell ref="B16:C16"/>
    <mergeCell ref="B15:C15"/>
    <mergeCell ref="B181:C181"/>
    <mergeCell ref="B40:C40"/>
    <mergeCell ref="B54:C54"/>
    <mergeCell ref="B48:C48"/>
    <mergeCell ref="B49:C49"/>
    <mergeCell ref="B50:C50"/>
    <mergeCell ref="B120:C120"/>
    <mergeCell ref="B115:C115"/>
    <mergeCell ref="B114:C114"/>
    <mergeCell ref="B117:C117"/>
    <mergeCell ref="B25:C25"/>
    <mergeCell ref="B28:C28"/>
    <mergeCell ref="B29:C29"/>
    <mergeCell ref="B51:C51"/>
    <mergeCell ref="B53:C53"/>
    <mergeCell ref="B52:C52"/>
    <mergeCell ref="B182:C182"/>
    <mergeCell ref="B179:C179"/>
    <mergeCell ref="B176:C176"/>
    <mergeCell ref="B178:C178"/>
    <mergeCell ref="B151:C151"/>
    <mergeCell ref="B150:C150"/>
    <mergeCell ref="B173:G173"/>
    <mergeCell ref="B158:C158"/>
    <mergeCell ref="B164:C164"/>
    <mergeCell ref="B163:C163"/>
    <mergeCell ref="D7:D8"/>
    <mergeCell ref="E7:E8"/>
    <mergeCell ref="F7:F8"/>
    <mergeCell ref="G7:G8"/>
    <mergeCell ref="B8:C8"/>
    <mergeCell ref="B162:C162"/>
    <mergeCell ref="B156:G156"/>
    <mergeCell ref="B159:C159"/>
    <mergeCell ref="B160:C160"/>
    <mergeCell ref="B161:C161"/>
    <mergeCell ref="B68:C68"/>
    <mergeCell ref="B44:C44"/>
    <mergeCell ref="B45:C45"/>
    <mergeCell ref="B46:C46"/>
    <mergeCell ref="B10:G10"/>
    <mergeCell ref="B41:C41"/>
    <mergeCell ref="B42:C42"/>
    <mergeCell ref="B32:C32"/>
    <mergeCell ref="B33:G33"/>
    <mergeCell ref="B11:C11"/>
    <mergeCell ref="B57:C57"/>
    <mergeCell ref="B58:C58"/>
    <mergeCell ref="B59:C59"/>
    <mergeCell ref="B61:G61"/>
    <mergeCell ref="B63:C63"/>
    <mergeCell ref="B64:C64"/>
    <mergeCell ref="B62:C62"/>
    <mergeCell ref="B70:G70"/>
    <mergeCell ref="B71:C71"/>
    <mergeCell ref="B72:C72"/>
    <mergeCell ref="B91:C91"/>
    <mergeCell ref="B90:C90"/>
    <mergeCell ref="B73:C73"/>
    <mergeCell ref="B74:C74"/>
    <mergeCell ref="B92:C92"/>
    <mergeCell ref="B77:C77"/>
    <mergeCell ref="B79:C79"/>
    <mergeCell ref="B83:C83"/>
    <mergeCell ref="B84:C84"/>
    <mergeCell ref="B85:C85"/>
    <mergeCell ref="B86:C86"/>
    <mergeCell ref="B87:C87"/>
    <mergeCell ref="B88:C88"/>
    <mergeCell ref="B89:C89"/>
    <mergeCell ref="B104:C104"/>
    <mergeCell ref="B105:C105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11:G111"/>
    <mergeCell ref="B137:C137"/>
    <mergeCell ref="B123:C123"/>
    <mergeCell ref="B126:C126"/>
    <mergeCell ref="B129:C129"/>
    <mergeCell ref="B124:C124"/>
    <mergeCell ref="B127:G127"/>
    <mergeCell ref="B116:C116"/>
    <mergeCell ref="B131:G131"/>
    <mergeCell ref="B132:C132"/>
    <mergeCell ref="B133:C133"/>
    <mergeCell ref="B106:C106"/>
    <mergeCell ref="B107:C107"/>
    <mergeCell ref="B108:C108"/>
    <mergeCell ref="B109:C109"/>
    <mergeCell ref="B113:C113"/>
    <mergeCell ref="B112:C112"/>
    <mergeCell ref="B119:G119"/>
    <mergeCell ref="B138:C138"/>
    <mergeCell ref="B140:C140"/>
    <mergeCell ref="B149:C149"/>
    <mergeCell ref="B121:C121"/>
    <mergeCell ref="B122:C122"/>
    <mergeCell ref="B153:C153"/>
    <mergeCell ref="B134:C134"/>
    <mergeCell ref="B136:G136"/>
    <mergeCell ref="B125:C125"/>
    <mergeCell ref="B128:C128"/>
    <mergeCell ref="B142:G142"/>
    <mergeCell ref="B143:C143"/>
    <mergeCell ref="B145:C145"/>
    <mergeCell ref="B146:C146"/>
    <mergeCell ref="B148:G148"/>
    <mergeCell ref="B155:C155"/>
    <mergeCell ref="B154:C154"/>
    <mergeCell ref="B152:G152"/>
    <mergeCell ref="B157:C157"/>
    <mergeCell ref="B227:C227"/>
    <mergeCell ref="B212:G212"/>
    <mergeCell ref="B213:C213"/>
    <mergeCell ref="B218:D218"/>
    <mergeCell ref="B216:D216"/>
    <mergeCell ref="B217:D217"/>
    <mergeCell ref="B201:G201"/>
    <mergeCell ref="B215:C215"/>
    <mergeCell ref="B237:G237"/>
    <mergeCell ref="B238:C238"/>
    <mergeCell ref="B65:C65"/>
    <mergeCell ref="B66:C66"/>
    <mergeCell ref="B67:C67"/>
    <mergeCell ref="B220:G220"/>
    <mergeCell ref="B221:C221"/>
    <mergeCell ref="B222:C222"/>
    <mergeCell ref="B223:C223"/>
    <mergeCell ref="B225:G225"/>
    <mergeCell ref="B36:C36"/>
    <mergeCell ref="B56:G56"/>
    <mergeCell ref="B43:C43"/>
    <mergeCell ref="A2:B2"/>
    <mergeCell ref="C5:E5"/>
    <mergeCell ref="B34:C34"/>
    <mergeCell ref="B35:C35"/>
    <mergeCell ref="B21:C21"/>
    <mergeCell ref="A4:G4"/>
    <mergeCell ref="B7:C7"/>
  </mergeCells>
  <printOptions horizontalCentered="1"/>
  <pageMargins left="0.3937007874015748" right="0.3937007874015748" top="0.6" bottom="0.67" header="0.35433070866141736" footer="0.36"/>
  <pageSetup horizontalDpi="600" verticalDpi="600" orientation="portrait" paperSize="9" scale="93" r:id="rId1"/>
  <rowBreaks count="2" manualBreakCount="2">
    <brk id="138" max="6" man="1"/>
    <brk id="18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Ondrusova</dc:creator>
  <cp:keywords/>
  <dc:description/>
  <cp:lastModifiedBy>Ostrochovska</cp:lastModifiedBy>
  <cp:lastPrinted>2009-01-14T06:46:22Z</cp:lastPrinted>
  <dcterms:created xsi:type="dcterms:W3CDTF">2008-04-22T06:06:21Z</dcterms:created>
  <dcterms:modified xsi:type="dcterms:W3CDTF">2009-01-20T14:48:45Z</dcterms:modified>
  <cp:category/>
  <cp:version/>
  <cp:contentType/>
  <cp:contentStatus/>
</cp:coreProperties>
</file>